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8610" windowHeight="6225"/>
  </bookViews>
  <sheets>
    <sheet name="Sheet1" sheetId="1" r:id="rId1"/>
    <sheet name="Sheet2" sheetId="2" r:id="rId2"/>
  </sheets>
  <definedNames>
    <definedName name="_xlnm.Print_Area" localSheetId="0">Sheet1!$A$1:$E$53</definedName>
  </definedNames>
  <calcPr calcId="125725"/>
</workbook>
</file>

<file path=xl/calcChain.xml><?xml version="1.0" encoding="utf-8"?>
<calcChain xmlns="http://schemas.openxmlformats.org/spreadsheetml/2006/main">
  <c r="C64" i="1"/>
  <c r="C61" l="1"/>
  <c r="C62"/>
  <c r="C63"/>
  <c r="C65"/>
  <c r="C60" l="1"/>
  <c r="C59"/>
  <c r="C56"/>
  <c r="C57"/>
  <c r="C58"/>
  <c r="C55"/>
  <c r="C53" i="2" l="1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B2"/>
  <c r="A2"/>
  <c r="A3" i="1"/>
  <c r="A4" s="1"/>
  <c r="B4" i="2" s="1"/>
  <c r="G2" l="1"/>
  <c r="D2"/>
  <c r="A3"/>
  <c r="B3"/>
  <c r="E2"/>
  <c r="A5" i="1"/>
  <c r="A4" i="2"/>
  <c r="E3" l="1"/>
  <c r="G3"/>
  <c r="G4"/>
  <c r="E4"/>
  <c r="A5"/>
  <c r="A6" i="1"/>
  <c r="B5" i="2"/>
  <c r="E5" l="1"/>
  <c r="G5"/>
  <c r="A7" i="1"/>
  <c r="B6" i="2"/>
  <c r="A6"/>
  <c r="E6" l="1"/>
  <c r="G6"/>
  <c r="B7"/>
  <c r="A8" i="1"/>
  <c r="A7" i="2"/>
  <c r="G7" l="1"/>
  <c r="E7"/>
  <c r="A9" i="1"/>
  <c r="A8" i="2"/>
  <c r="B8"/>
  <c r="E8" s="1"/>
  <c r="G8" l="1"/>
  <c r="A10" i="1"/>
  <c r="B9" i="2"/>
  <c r="A9"/>
  <c r="G9" l="1"/>
  <c r="A11" i="1"/>
  <c r="B10" i="2"/>
  <c r="A10"/>
  <c r="E9"/>
  <c r="G10" l="1"/>
  <c r="E10"/>
  <c r="B11"/>
  <c r="A12" i="1"/>
  <c r="A11" i="2"/>
  <c r="E11" l="1"/>
  <c r="G11"/>
  <c r="A13" i="1"/>
  <c r="B12" i="2"/>
  <c r="A12"/>
  <c r="G12" l="1"/>
  <c r="E12"/>
  <c r="A14" i="1"/>
  <c r="A13" i="2"/>
  <c r="B13"/>
  <c r="G13" l="1"/>
  <c r="E13"/>
  <c r="A15" i="1"/>
  <c r="B14" i="2"/>
  <c r="A14"/>
  <c r="E14" l="1"/>
  <c r="G14"/>
  <c r="B15"/>
  <c r="A16" i="1"/>
  <c r="A15" i="2"/>
  <c r="G15" l="1"/>
  <c r="E15"/>
  <c r="A17" i="1"/>
  <c r="A16" i="2"/>
  <c r="B16"/>
  <c r="G16" l="1"/>
  <c r="E16"/>
  <c r="A18" i="1"/>
  <c r="B17" i="2"/>
  <c r="A17"/>
  <c r="G17" l="1"/>
  <c r="A19" i="1"/>
  <c r="B18" i="2"/>
  <c r="A18"/>
  <c r="E17"/>
  <c r="E18" l="1"/>
  <c r="G18"/>
  <c r="B19"/>
  <c r="A20" i="1"/>
  <c r="A19" i="2"/>
  <c r="E19" l="1"/>
  <c r="G19"/>
  <c r="A21" i="1"/>
  <c r="B20" i="2"/>
  <c r="A20"/>
  <c r="E20" l="1"/>
  <c r="G20"/>
  <c r="A22" i="1"/>
  <c r="A21" i="2"/>
  <c r="B21"/>
  <c r="G21" l="1"/>
  <c r="E21"/>
  <c r="A23" i="1"/>
  <c r="B22" i="2"/>
  <c r="A22"/>
  <c r="E22" l="1"/>
  <c r="G22"/>
  <c r="B23"/>
  <c r="A24" i="1"/>
  <c r="A23" i="2"/>
  <c r="G23" s="1"/>
  <c r="E23" l="1"/>
  <c r="A25" i="1"/>
  <c r="A24" i="2"/>
  <c r="B24"/>
  <c r="E24" l="1"/>
  <c r="G24"/>
  <c r="A26" i="1"/>
  <c r="B25" i="2"/>
  <c r="A25"/>
  <c r="G25" l="1"/>
  <c r="A27" i="1"/>
  <c r="B26" i="2"/>
  <c r="A26"/>
  <c r="E25"/>
  <c r="E26" l="1"/>
  <c r="G26"/>
  <c r="B27"/>
  <c r="A28" i="1"/>
  <c r="A27" i="2"/>
  <c r="E27" l="1"/>
  <c r="G27"/>
  <c r="A29" i="1"/>
  <c r="B28" i="2"/>
  <c r="A28"/>
  <c r="G28" l="1"/>
  <c r="E28"/>
  <c r="A30" i="1"/>
  <c r="A29" i="2"/>
  <c r="B29"/>
  <c r="G29" l="1"/>
  <c r="E29"/>
  <c r="A31" i="1"/>
  <c r="B30" i="2"/>
  <c r="A30"/>
  <c r="E30" l="1"/>
  <c r="G30"/>
  <c r="B31"/>
  <c r="A32" i="1"/>
  <c r="A31" i="2"/>
  <c r="G31" s="1"/>
  <c r="E31" l="1"/>
  <c r="A33" i="1"/>
  <c r="A32" i="2"/>
  <c r="B32"/>
  <c r="G32" l="1"/>
  <c r="E32"/>
  <c r="A34" i="1"/>
  <c r="B33" i="2"/>
  <c r="A33"/>
  <c r="G33" l="1"/>
  <c r="A35" i="1"/>
  <c r="B34" i="2"/>
  <c r="A34"/>
  <c r="E33"/>
  <c r="G34" l="1"/>
  <c r="E34"/>
  <c r="B35"/>
  <c r="A36" i="1"/>
  <c r="A35" i="2"/>
  <c r="E35" s="1"/>
  <c r="G35" l="1"/>
  <c r="A37" i="1"/>
  <c r="B36" i="2"/>
  <c r="A36"/>
  <c r="E36" l="1"/>
  <c r="G36"/>
  <c r="A38" i="1"/>
  <c r="A37" i="2"/>
  <c r="B37"/>
  <c r="E37" l="1"/>
  <c r="G37"/>
  <c r="A39" i="1"/>
  <c r="B38" i="2"/>
  <c r="A38"/>
  <c r="E38" s="1"/>
  <c r="G38" l="1"/>
  <c r="B39"/>
  <c r="A40" i="1"/>
  <c r="A39" i="2"/>
  <c r="G39" l="1"/>
  <c r="E39"/>
  <c r="A41" i="1"/>
  <c r="A40" i="2"/>
  <c r="B40"/>
  <c r="G40" l="1"/>
  <c r="E40"/>
  <c r="A42" i="1"/>
  <c r="B41" i="2"/>
  <c r="A41"/>
  <c r="E41" l="1"/>
  <c r="G41"/>
  <c r="A43" i="1"/>
  <c r="B42" i="2"/>
  <c r="A42"/>
  <c r="E42" l="1"/>
  <c r="G42"/>
  <c r="B43"/>
  <c r="A44" i="1"/>
  <c r="A43" i="2"/>
  <c r="G43" l="1"/>
  <c r="E43"/>
  <c r="A45" i="1"/>
  <c r="B44" i="2"/>
  <c r="A44"/>
  <c r="G44" l="1"/>
  <c r="E44"/>
  <c r="A46" i="1"/>
  <c r="A45" i="2"/>
  <c r="B45"/>
  <c r="E45" s="1"/>
  <c r="G45" l="1"/>
  <c r="A47" i="1"/>
  <c r="B46" i="2"/>
  <c r="A46"/>
  <c r="E46" l="1"/>
  <c r="G46"/>
  <c r="B47"/>
  <c r="A48" i="1"/>
  <c r="A47" i="2"/>
  <c r="E47" s="1"/>
  <c r="G47" l="1"/>
  <c r="A49" i="1"/>
  <c r="A48" i="2"/>
  <c r="B48"/>
  <c r="E48" l="1"/>
  <c r="G48"/>
  <c r="A50" i="1"/>
  <c r="B49" i="2"/>
  <c r="A49"/>
  <c r="E49" l="1"/>
  <c r="G49"/>
  <c r="A51" i="1"/>
  <c r="B50" i="2"/>
  <c r="A50"/>
  <c r="G50" l="1"/>
  <c r="E50"/>
  <c r="B51"/>
  <c r="A52" i="1"/>
  <c r="A51" i="2"/>
  <c r="G51" l="1"/>
  <c r="E51"/>
  <c r="B52"/>
  <c r="A52"/>
  <c r="G52" l="1"/>
  <c r="E52"/>
  <c r="A53"/>
  <c r="B53"/>
  <c r="G53" l="1"/>
  <c r="E53"/>
</calcChain>
</file>

<file path=xl/sharedStrings.xml><?xml version="1.0" encoding="utf-8"?>
<sst xmlns="http://schemas.openxmlformats.org/spreadsheetml/2006/main" count="257" uniqueCount="29">
  <si>
    <t xml:space="preserve">Date </t>
  </si>
  <si>
    <t>Classes</t>
  </si>
  <si>
    <t>1 &amp; 2</t>
  </si>
  <si>
    <t>SuperSport</t>
  </si>
  <si>
    <t>Nascar</t>
  </si>
  <si>
    <t>Historic Road</t>
  </si>
  <si>
    <t>Touring</t>
  </si>
  <si>
    <t>Rally</t>
  </si>
  <si>
    <t>Club Cars</t>
  </si>
  <si>
    <t>Open Wheel</t>
  </si>
  <si>
    <t>Christmas Party</t>
  </si>
  <si>
    <t>Class</t>
  </si>
  <si>
    <t>Number of rounds</t>
  </si>
  <si>
    <t>BEGIN:VCALENDAR VERSION:1.0</t>
  </si>
  <si>
    <t xml:space="preserve"> </t>
  </si>
  <si>
    <t>BEGIN:VCALENDARPUTLINEFEEDHEREVERSION:1.0</t>
  </si>
  <si>
    <t>END:VCALENDAR</t>
  </si>
  <si>
    <t>1 &amp; 2/3</t>
  </si>
  <si>
    <t>LMP</t>
  </si>
  <si>
    <t>GT1-3</t>
  </si>
  <si>
    <t>GT3 only</t>
  </si>
  <si>
    <t>RACE 1</t>
  </si>
  <si>
    <t>RACE 2</t>
  </si>
  <si>
    <t>Party</t>
  </si>
  <si>
    <t>60s GT Cars</t>
  </si>
  <si>
    <t>Touring Group 5</t>
  </si>
  <si>
    <t>1960s Classics</t>
  </si>
  <si>
    <t>Non Championship</t>
  </si>
  <si>
    <t>Group C Endurance</t>
  </si>
</sst>
</file>

<file path=xl/styles.xml><?xml version="1.0" encoding="utf-8"?>
<styleSheet xmlns="http://schemas.openxmlformats.org/spreadsheetml/2006/main">
  <numFmts count="1">
    <numFmt numFmtId="164" formatCode="dd/mm/yyyy;@"/>
  </numFmts>
  <fonts count="12">
    <font>
      <sz val="10"/>
      <name val="Tahoma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Tahoma"/>
      <family val="2"/>
    </font>
    <font>
      <sz val="10"/>
      <color rgb="FF00B05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i/>
      <sz val="10"/>
      <color theme="4" tint="0.79998168889431442"/>
      <name val="Tahoma"/>
      <family val="2"/>
    </font>
    <font>
      <sz val="10"/>
      <color theme="4" tint="0.79998168889431442"/>
      <name val="Tahoma"/>
      <family val="2"/>
    </font>
    <font>
      <b/>
      <i/>
      <sz val="10"/>
      <color theme="3" tint="0.3999755851924192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0" fillId="0" borderId="0" xfId="0" applyNumberFormat="1" applyAlignment="1">
      <alignment horizontal="center"/>
    </xf>
    <xf numFmtId="0" fontId="1" fillId="0" borderId="0" xfId="0" applyFont="1"/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9" xfId="0" applyFont="1" applyFill="1" applyBorder="1"/>
    <xf numFmtId="0" fontId="0" fillId="0" borderId="10" xfId="0" applyFill="1" applyBorder="1" applyAlignment="1">
      <alignment horizontal="center"/>
    </xf>
    <xf numFmtId="0" fontId="1" fillId="0" borderId="11" xfId="0" applyFont="1" applyFill="1" applyBorder="1"/>
    <xf numFmtId="0" fontId="0" fillId="0" borderId="12" xfId="0" applyFill="1" applyBorder="1" applyAlignment="1">
      <alignment horizontal="center"/>
    </xf>
    <xf numFmtId="0" fontId="1" fillId="2" borderId="0" xfId="0" applyFont="1" applyFill="1" applyBorder="1"/>
    <xf numFmtId="0" fontId="0" fillId="0" borderId="0" xfId="0" applyAlignment="1">
      <alignment horizontal="left"/>
    </xf>
    <xf numFmtId="164" fontId="1" fillId="0" borderId="7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0" fontId="0" fillId="2" borderId="0" xfId="0" applyFill="1"/>
    <xf numFmtId="0" fontId="0" fillId="0" borderId="0" xfId="0" applyFill="1"/>
    <xf numFmtId="0" fontId="0" fillId="0" borderId="0" xfId="0" applyFill="1" applyBorder="1"/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b/>
        <i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X87"/>
  <sheetViews>
    <sheetView tabSelected="1" zoomScaleNormal="100" workbookViewId="0">
      <selection activeCell="A54" sqref="A54:C57"/>
    </sheetView>
  </sheetViews>
  <sheetFormatPr defaultColWidth="9" defaultRowHeight="12.75"/>
  <cols>
    <col min="1" max="1" width="15.28515625" style="1" customWidth="1"/>
    <col min="2" max="2" width="16.5703125" customWidth="1"/>
    <col min="3" max="3" width="20.28515625" style="6" customWidth="1"/>
    <col min="4" max="4" width="17.7109375" bestFit="1" customWidth="1"/>
    <col min="5" max="5" width="20.7109375" style="6" customWidth="1"/>
    <col min="6" max="6" width="17.5703125" customWidth="1"/>
    <col min="7" max="7" width="14.85546875" customWidth="1"/>
    <col min="8" max="8" width="20.28515625" customWidth="1"/>
    <col min="9" max="9" width="17.7109375" bestFit="1" customWidth="1"/>
    <col min="10" max="11" width="20.7109375" customWidth="1"/>
  </cols>
  <sheetData>
    <row r="1" spans="1:128" ht="15.75" thickBot="1">
      <c r="A1" s="3" t="s">
        <v>0</v>
      </c>
      <c r="B1" s="4" t="s">
        <v>21</v>
      </c>
      <c r="C1" s="4" t="s">
        <v>1</v>
      </c>
      <c r="D1" s="5" t="s">
        <v>22</v>
      </c>
      <c r="E1" s="4" t="s">
        <v>1</v>
      </c>
      <c r="F1" s="29"/>
      <c r="G1" s="30"/>
      <c r="H1" s="31"/>
      <c r="I1" s="31"/>
      <c r="J1" s="31"/>
      <c r="K1" s="3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</row>
    <row r="2" spans="1:128" ht="13.5" thickTop="1">
      <c r="A2" s="23">
        <v>41642</v>
      </c>
      <c r="B2" s="12" t="s">
        <v>4</v>
      </c>
      <c r="C2" s="24" t="s">
        <v>27</v>
      </c>
      <c r="D2" s="12" t="s">
        <v>7</v>
      </c>
      <c r="E2" s="24" t="s">
        <v>27</v>
      </c>
      <c r="F2" s="29"/>
      <c r="G2" s="17"/>
      <c r="H2" s="18"/>
      <c r="I2" s="17"/>
      <c r="J2" s="16"/>
      <c r="K2" s="16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</row>
    <row r="3" spans="1:128">
      <c r="A3" s="25">
        <f>A2+7</f>
        <v>41649</v>
      </c>
      <c r="B3" s="36" t="s">
        <v>8</v>
      </c>
      <c r="C3" s="24" t="s">
        <v>27</v>
      </c>
      <c r="D3" s="12" t="s">
        <v>18</v>
      </c>
      <c r="E3" s="24" t="s">
        <v>27</v>
      </c>
      <c r="F3" s="29"/>
      <c r="G3" s="41"/>
      <c r="H3" s="16"/>
      <c r="I3" s="17"/>
      <c r="J3" s="18"/>
      <c r="K3" s="16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</row>
    <row r="4" spans="1:128">
      <c r="A4" s="25">
        <f>A3+7</f>
        <v>41656</v>
      </c>
      <c r="B4" s="12" t="s">
        <v>9</v>
      </c>
      <c r="C4" s="7">
        <v>3</v>
      </c>
      <c r="D4" s="12" t="s">
        <v>26</v>
      </c>
      <c r="E4" s="7">
        <v>1</v>
      </c>
      <c r="F4" s="29"/>
      <c r="G4" s="41"/>
      <c r="H4" s="16"/>
      <c r="I4" s="17"/>
      <c r="J4" s="18"/>
      <c r="K4" s="16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</row>
    <row r="5" spans="1:128">
      <c r="A5" s="26">
        <f>A4+7</f>
        <v>41663</v>
      </c>
      <c r="B5" s="12" t="s">
        <v>6</v>
      </c>
      <c r="C5" s="7" t="s">
        <v>2</v>
      </c>
      <c r="D5" s="12" t="s">
        <v>7</v>
      </c>
      <c r="E5" s="7" t="s">
        <v>2</v>
      </c>
      <c r="F5" s="29"/>
      <c r="G5" s="15"/>
      <c r="H5" s="16"/>
      <c r="I5" s="41"/>
      <c r="J5" s="16"/>
      <c r="K5" s="16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</row>
    <row r="6" spans="1:128">
      <c r="A6" s="26">
        <f t="shared" ref="A6:A52" si="0">A5+7</f>
        <v>41670</v>
      </c>
      <c r="B6" s="12" t="s">
        <v>20</v>
      </c>
      <c r="C6" s="7" t="s">
        <v>17</v>
      </c>
      <c r="D6" s="12" t="s">
        <v>28</v>
      </c>
      <c r="E6" s="7">
        <v>1</v>
      </c>
      <c r="F6" s="29"/>
      <c r="G6" s="15"/>
      <c r="H6" s="16"/>
      <c r="I6" s="15"/>
      <c r="J6" s="16"/>
      <c r="K6" s="16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</row>
    <row r="7" spans="1:128">
      <c r="A7" s="19">
        <f t="shared" si="0"/>
        <v>41677</v>
      </c>
      <c r="B7" s="15" t="s">
        <v>4</v>
      </c>
      <c r="C7" s="16">
        <v>3</v>
      </c>
      <c r="D7" s="15" t="s">
        <v>18</v>
      </c>
      <c r="E7" s="16">
        <v>1</v>
      </c>
      <c r="F7" s="29"/>
      <c r="G7" s="15"/>
      <c r="H7" s="16"/>
      <c r="I7" s="15"/>
      <c r="J7" s="16"/>
      <c r="K7" s="16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</row>
    <row r="8" spans="1:128">
      <c r="A8" s="19">
        <f t="shared" si="0"/>
        <v>41684</v>
      </c>
      <c r="B8" s="15" t="s">
        <v>5</v>
      </c>
      <c r="C8" s="16">
        <v>3</v>
      </c>
      <c r="D8" s="15" t="s">
        <v>19</v>
      </c>
      <c r="E8" s="16" t="s">
        <v>17</v>
      </c>
      <c r="F8" s="29"/>
      <c r="G8" s="39"/>
      <c r="H8" s="40"/>
      <c r="I8" s="15"/>
      <c r="J8" s="16"/>
      <c r="K8" s="16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</row>
    <row r="9" spans="1:128">
      <c r="A9" s="19">
        <f t="shared" si="0"/>
        <v>41691</v>
      </c>
      <c r="B9" s="15" t="s">
        <v>9</v>
      </c>
      <c r="C9" s="16">
        <v>3</v>
      </c>
      <c r="D9" s="15" t="s">
        <v>26</v>
      </c>
      <c r="E9" s="16">
        <v>1</v>
      </c>
      <c r="F9" s="29"/>
      <c r="G9" s="15"/>
      <c r="H9" s="16"/>
      <c r="I9" s="15"/>
      <c r="J9" s="16"/>
      <c r="K9" s="16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</row>
    <row r="10" spans="1:128" s="27" customFormat="1">
      <c r="A10" s="19">
        <f t="shared" si="0"/>
        <v>41698</v>
      </c>
      <c r="B10" s="39" t="s">
        <v>8</v>
      </c>
      <c r="C10" s="18" t="s">
        <v>27</v>
      </c>
      <c r="D10" s="15" t="s">
        <v>28</v>
      </c>
      <c r="E10" s="18" t="s">
        <v>27</v>
      </c>
      <c r="F10" s="29"/>
      <c r="G10" s="15"/>
      <c r="H10" s="16"/>
      <c r="I10" s="15"/>
      <c r="J10" s="16"/>
      <c r="K10" s="16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</row>
    <row r="11" spans="1:128" s="27" customFormat="1">
      <c r="A11" s="26">
        <f t="shared" si="0"/>
        <v>41705</v>
      </c>
      <c r="B11" s="12" t="s">
        <v>20</v>
      </c>
      <c r="C11" s="7" t="s">
        <v>17</v>
      </c>
      <c r="D11" s="12" t="s">
        <v>19</v>
      </c>
      <c r="E11" s="7" t="s">
        <v>17</v>
      </c>
      <c r="F11" s="29"/>
      <c r="G11" s="15"/>
      <c r="H11" s="16"/>
      <c r="I11" s="15"/>
      <c r="J11" s="16"/>
      <c r="K11" s="16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</row>
    <row r="12" spans="1:128" s="27" customFormat="1">
      <c r="A12" s="26">
        <f t="shared" si="0"/>
        <v>41712</v>
      </c>
      <c r="B12" s="12" t="s">
        <v>6</v>
      </c>
      <c r="C12" s="7" t="s">
        <v>2</v>
      </c>
      <c r="D12" s="12" t="s">
        <v>18</v>
      </c>
      <c r="E12" s="7">
        <v>1</v>
      </c>
      <c r="F12" s="29"/>
      <c r="G12" s="15"/>
      <c r="H12" s="16"/>
      <c r="I12" s="15"/>
      <c r="J12" s="16"/>
      <c r="K12" s="16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</row>
    <row r="13" spans="1:128" s="27" customFormat="1">
      <c r="A13" s="26">
        <f t="shared" si="0"/>
        <v>41719</v>
      </c>
      <c r="B13" s="12" t="s">
        <v>5</v>
      </c>
      <c r="C13" s="7">
        <v>3</v>
      </c>
      <c r="D13" s="12" t="s">
        <v>7</v>
      </c>
      <c r="E13" s="7" t="s">
        <v>2</v>
      </c>
      <c r="F13" s="29"/>
      <c r="G13" s="15"/>
      <c r="H13" s="16"/>
      <c r="I13" s="15"/>
      <c r="J13" s="16"/>
      <c r="K13" s="16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</row>
    <row r="14" spans="1:128" s="27" customFormat="1">
      <c r="A14" s="26">
        <f t="shared" si="0"/>
        <v>41726</v>
      </c>
      <c r="B14" s="12" t="s">
        <v>4</v>
      </c>
      <c r="C14" s="7">
        <v>3</v>
      </c>
      <c r="D14" s="12" t="s">
        <v>26</v>
      </c>
      <c r="E14" s="7">
        <v>1</v>
      </c>
      <c r="F14" s="29"/>
      <c r="G14" s="15"/>
      <c r="H14" s="16"/>
      <c r="I14" s="15"/>
      <c r="J14" s="16"/>
      <c r="K14" s="16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</row>
    <row r="15" spans="1:128">
      <c r="A15" s="19">
        <f t="shared" si="0"/>
        <v>41733</v>
      </c>
      <c r="B15" s="15" t="s">
        <v>9</v>
      </c>
      <c r="C15" s="16">
        <v>3</v>
      </c>
      <c r="D15" s="15" t="s">
        <v>28</v>
      </c>
      <c r="E15" s="16">
        <v>1</v>
      </c>
      <c r="F15" s="29"/>
      <c r="G15" s="39"/>
      <c r="H15" s="40"/>
      <c r="I15" s="15"/>
      <c r="J15" s="16"/>
      <c r="K15" s="16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</row>
    <row r="16" spans="1:128">
      <c r="A16" s="19">
        <f t="shared" si="0"/>
        <v>41740</v>
      </c>
      <c r="B16" s="15" t="s">
        <v>6</v>
      </c>
      <c r="C16" s="16" t="s">
        <v>2</v>
      </c>
      <c r="D16" s="15" t="s">
        <v>18</v>
      </c>
      <c r="E16" s="16">
        <v>1</v>
      </c>
      <c r="F16" s="29"/>
      <c r="G16" s="15"/>
      <c r="H16" s="16"/>
      <c r="I16" s="15"/>
      <c r="J16" s="16"/>
      <c r="K16" s="16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</row>
    <row r="17" spans="1:128">
      <c r="A17" s="19">
        <f t="shared" si="0"/>
        <v>41747</v>
      </c>
      <c r="B17" s="39" t="s">
        <v>8</v>
      </c>
      <c r="C17" s="18" t="s">
        <v>27</v>
      </c>
      <c r="D17" s="15" t="s">
        <v>19</v>
      </c>
      <c r="E17" s="18" t="s">
        <v>27</v>
      </c>
      <c r="F17" s="29"/>
      <c r="G17" s="15"/>
      <c r="H17" s="16"/>
      <c r="I17" s="15"/>
      <c r="J17" s="16"/>
      <c r="K17" s="16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</row>
    <row r="18" spans="1:128">
      <c r="A18" s="19">
        <f t="shared" si="0"/>
        <v>41754</v>
      </c>
      <c r="B18" s="15" t="s">
        <v>20</v>
      </c>
      <c r="C18" s="16" t="s">
        <v>17</v>
      </c>
      <c r="D18" s="15" t="s">
        <v>28</v>
      </c>
      <c r="E18" s="16">
        <v>1</v>
      </c>
      <c r="F18" s="29"/>
      <c r="G18" s="17"/>
      <c r="H18" s="18"/>
      <c r="I18" s="17"/>
      <c r="J18" s="16"/>
      <c r="K18" s="16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</row>
    <row r="19" spans="1:128" s="27" customFormat="1">
      <c r="A19" s="26">
        <f t="shared" si="0"/>
        <v>41761</v>
      </c>
      <c r="B19" s="12" t="s">
        <v>5</v>
      </c>
      <c r="C19" s="7">
        <v>3</v>
      </c>
      <c r="D19" s="12" t="s">
        <v>26</v>
      </c>
      <c r="E19" s="7">
        <v>1</v>
      </c>
      <c r="F19" s="29"/>
      <c r="G19" s="15"/>
      <c r="H19" s="16"/>
      <c r="I19" s="15"/>
      <c r="J19" s="16"/>
      <c r="K19" s="16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</row>
    <row r="20" spans="1:128" s="27" customFormat="1">
      <c r="A20" s="26">
        <f t="shared" si="0"/>
        <v>41768</v>
      </c>
      <c r="B20" s="12" t="s">
        <v>6</v>
      </c>
      <c r="C20" s="7" t="s">
        <v>2</v>
      </c>
      <c r="D20" s="12" t="s">
        <v>7</v>
      </c>
      <c r="E20" s="7" t="s">
        <v>2</v>
      </c>
      <c r="F20" s="29"/>
      <c r="G20" s="15"/>
      <c r="H20" s="16"/>
      <c r="I20" s="15"/>
      <c r="J20" s="16"/>
      <c r="K20" s="16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</row>
    <row r="21" spans="1:128" s="27" customFormat="1">
      <c r="A21" s="26">
        <f t="shared" si="0"/>
        <v>41775</v>
      </c>
      <c r="B21" s="36" t="s">
        <v>8</v>
      </c>
      <c r="C21" s="24" t="s">
        <v>27</v>
      </c>
      <c r="D21" s="12" t="s">
        <v>18</v>
      </c>
      <c r="E21" s="24" t="s">
        <v>27</v>
      </c>
      <c r="F21" s="29"/>
      <c r="G21" s="15"/>
      <c r="H21" s="16"/>
      <c r="I21" s="15"/>
      <c r="J21" s="16"/>
      <c r="K21" s="16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</row>
    <row r="22" spans="1:128" s="27" customFormat="1">
      <c r="A22" s="26">
        <f t="shared" si="0"/>
        <v>41782</v>
      </c>
      <c r="B22" s="12" t="s">
        <v>9</v>
      </c>
      <c r="C22" s="7">
        <v>3</v>
      </c>
      <c r="D22" s="12" t="s">
        <v>26</v>
      </c>
      <c r="E22" s="7">
        <v>1</v>
      </c>
      <c r="F22" s="29"/>
      <c r="G22" s="15"/>
      <c r="H22" s="16"/>
      <c r="I22" s="15"/>
      <c r="J22" s="16"/>
      <c r="K22" s="16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</row>
    <row r="23" spans="1:128" s="27" customFormat="1">
      <c r="A23" s="26">
        <f t="shared" si="0"/>
        <v>41789</v>
      </c>
      <c r="B23" s="12" t="s">
        <v>20</v>
      </c>
      <c r="C23" s="7" t="s">
        <v>17</v>
      </c>
      <c r="D23" s="12" t="s">
        <v>19</v>
      </c>
      <c r="E23" s="7" t="s">
        <v>17</v>
      </c>
      <c r="F23" s="29"/>
      <c r="G23" s="15"/>
      <c r="H23" s="16"/>
      <c r="I23" s="15"/>
      <c r="J23" s="16"/>
      <c r="K23" s="16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</row>
    <row r="24" spans="1:128">
      <c r="A24" s="19">
        <f t="shared" si="0"/>
        <v>41796</v>
      </c>
      <c r="B24" s="15" t="s">
        <v>4</v>
      </c>
      <c r="C24" s="16">
        <v>3</v>
      </c>
      <c r="D24" s="15" t="s">
        <v>18</v>
      </c>
      <c r="E24" s="16">
        <v>1</v>
      </c>
      <c r="F24" s="29"/>
      <c r="G24" s="28"/>
      <c r="H24" s="28"/>
      <c r="I24" s="28"/>
      <c r="J24" s="28"/>
      <c r="K24" s="16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</row>
    <row r="25" spans="1:128">
      <c r="A25" s="19">
        <f t="shared" si="0"/>
        <v>41803</v>
      </c>
      <c r="B25" s="15" t="s">
        <v>5</v>
      </c>
      <c r="C25" s="16">
        <v>3</v>
      </c>
      <c r="D25" s="15" t="s">
        <v>7</v>
      </c>
      <c r="E25" s="16" t="s">
        <v>2</v>
      </c>
      <c r="F25" s="29"/>
      <c r="G25" s="28"/>
      <c r="H25" s="28"/>
      <c r="I25" s="28"/>
      <c r="J25" s="28"/>
      <c r="K25" s="16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</row>
    <row r="26" spans="1:128">
      <c r="A26" s="19">
        <f t="shared" si="0"/>
        <v>41810</v>
      </c>
      <c r="B26" s="15" t="s">
        <v>20</v>
      </c>
      <c r="C26" s="16" t="s">
        <v>17</v>
      </c>
      <c r="D26" s="15" t="s">
        <v>26</v>
      </c>
      <c r="E26" s="16">
        <v>1</v>
      </c>
      <c r="F26" s="29"/>
      <c r="G26" s="39"/>
      <c r="H26" s="40"/>
      <c r="I26" s="15"/>
      <c r="J26" s="16"/>
      <c r="K26" s="16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</row>
    <row r="27" spans="1:128">
      <c r="A27" s="19">
        <f t="shared" si="0"/>
        <v>41817</v>
      </c>
      <c r="B27" s="15" t="s">
        <v>6</v>
      </c>
      <c r="C27" s="18" t="s">
        <v>27</v>
      </c>
      <c r="D27" s="15" t="s">
        <v>19</v>
      </c>
      <c r="E27" s="18" t="s">
        <v>27</v>
      </c>
      <c r="F27" s="29"/>
      <c r="G27" s="15"/>
      <c r="H27" s="16"/>
      <c r="I27" s="15"/>
      <c r="J27" s="16"/>
      <c r="K27" s="16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</row>
    <row r="28" spans="1:128" s="27" customFormat="1">
      <c r="A28" s="26">
        <f t="shared" si="0"/>
        <v>41824</v>
      </c>
      <c r="B28" s="12" t="s">
        <v>9</v>
      </c>
      <c r="C28" s="7">
        <v>3</v>
      </c>
      <c r="D28" s="12" t="s">
        <v>18</v>
      </c>
      <c r="E28" s="7">
        <v>1</v>
      </c>
      <c r="F28" s="29"/>
      <c r="G28" s="15"/>
      <c r="H28" s="16"/>
      <c r="I28" s="15"/>
      <c r="J28" s="16"/>
      <c r="K28" s="16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</row>
    <row r="29" spans="1:128" s="27" customFormat="1">
      <c r="A29" s="26">
        <f t="shared" si="0"/>
        <v>41831</v>
      </c>
      <c r="B29" s="12" t="s">
        <v>4</v>
      </c>
      <c r="C29" s="7">
        <v>3</v>
      </c>
      <c r="D29" s="12" t="s">
        <v>7</v>
      </c>
      <c r="E29" s="7" t="s">
        <v>2</v>
      </c>
      <c r="F29" s="29"/>
      <c r="G29" s="15"/>
      <c r="H29" s="16"/>
      <c r="I29" s="28"/>
      <c r="J29" s="28"/>
      <c r="K29" s="16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</row>
    <row r="30" spans="1:128" s="27" customFormat="1">
      <c r="A30" s="26">
        <f t="shared" si="0"/>
        <v>41838</v>
      </c>
      <c r="B30" s="12" t="s">
        <v>20</v>
      </c>
      <c r="C30" s="7" t="s">
        <v>17</v>
      </c>
      <c r="D30" s="12" t="s">
        <v>28</v>
      </c>
      <c r="E30" s="7">
        <v>1</v>
      </c>
      <c r="F30" s="29"/>
      <c r="G30" s="15"/>
      <c r="H30" s="16"/>
      <c r="I30" s="15"/>
      <c r="J30" s="16"/>
      <c r="K30" s="16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</row>
    <row r="31" spans="1:128" s="27" customFormat="1">
      <c r="A31" s="26">
        <f t="shared" si="0"/>
        <v>41845</v>
      </c>
      <c r="B31" s="36" t="s">
        <v>8</v>
      </c>
      <c r="C31" s="24" t="s">
        <v>27</v>
      </c>
      <c r="D31" s="12" t="s">
        <v>26</v>
      </c>
      <c r="E31" s="24" t="s">
        <v>27</v>
      </c>
      <c r="F31" s="15"/>
      <c r="G31" s="15"/>
      <c r="H31" s="16"/>
      <c r="I31" s="15"/>
      <c r="J31" s="16"/>
      <c r="K31" s="16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</row>
    <row r="32" spans="1:128">
      <c r="A32" s="19">
        <f t="shared" si="0"/>
        <v>41852</v>
      </c>
      <c r="B32" s="15" t="s">
        <v>5</v>
      </c>
      <c r="C32" s="16">
        <v>3</v>
      </c>
      <c r="D32" s="15" t="s">
        <v>28</v>
      </c>
      <c r="E32" s="16">
        <v>1</v>
      </c>
      <c r="F32" s="29"/>
      <c r="G32" s="15"/>
      <c r="H32" s="16"/>
      <c r="I32" s="28"/>
      <c r="J32" s="28"/>
      <c r="K32" s="16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</row>
    <row r="33" spans="1:128">
      <c r="A33" s="19">
        <f t="shared" si="0"/>
        <v>41859</v>
      </c>
      <c r="B33" s="15" t="s">
        <v>20</v>
      </c>
      <c r="C33" s="16" t="s">
        <v>17</v>
      </c>
      <c r="D33" s="15" t="s">
        <v>7</v>
      </c>
      <c r="E33" s="16" t="s">
        <v>2</v>
      </c>
      <c r="F33" s="29"/>
      <c r="G33" s="15"/>
      <c r="H33" s="16"/>
      <c r="I33" s="15"/>
      <c r="J33" s="16"/>
      <c r="K33" s="16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</row>
    <row r="34" spans="1:128">
      <c r="A34" s="19">
        <f t="shared" si="0"/>
        <v>41866</v>
      </c>
      <c r="B34" s="15" t="s">
        <v>6</v>
      </c>
      <c r="C34" s="16" t="s">
        <v>2</v>
      </c>
      <c r="D34" s="15" t="s">
        <v>18</v>
      </c>
      <c r="E34" s="16">
        <v>1</v>
      </c>
      <c r="F34" s="29"/>
      <c r="G34" s="39"/>
      <c r="H34" s="40"/>
      <c r="I34" s="15"/>
      <c r="J34" s="16"/>
      <c r="K34" s="16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</row>
    <row r="35" spans="1:128">
      <c r="A35" s="19">
        <f t="shared" si="0"/>
        <v>41873</v>
      </c>
      <c r="B35" s="15" t="s">
        <v>9</v>
      </c>
      <c r="C35" s="18" t="s">
        <v>27</v>
      </c>
      <c r="D35" s="15" t="s">
        <v>26</v>
      </c>
      <c r="E35" s="18" t="s">
        <v>27</v>
      </c>
      <c r="F35" s="19"/>
      <c r="G35" s="15"/>
      <c r="H35" s="16"/>
      <c r="I35" s="15"/>
      <c r="J35" s="16"/>
      <c r="K35" s="16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</row>
    <row r="36" spans="1:128">
      <c r="A36" s="19">
        <f t="shared" si="0"/>
        <v>41880</v>
      </c>
      <c r="B36" s="15" t="s">
        <v>4</v>
      </c>
      <c r="C36" s="16">
        <v>3</v>
      </c>
      <c r="D36" s="15" t="s">
        <v>19</v>
      </c>
      <c r="E36" s="16" t="s">
        <v>17</v>
      </c>
      <c r="F36" s="29"/>
      <c r="G36" s="15"/>
      <c r="H36" s="16"/>
      <c r="I36" s="15"/>
      <c r="J36" s="16"/>
      <c r="K36" s="16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</row>
    <row r="37" spans="1:128" s="27" customFormat="1">
      <c r="A37" s="26">
        <f t="shared" si="0"/>
        <v>41887</v>
      </c>
      <c r="B37" s="12" t="s">
        <v>20</v>
      </c>
      <c r="C37" s="7" t="s">
        <v>17</v>
      </c>
      <c r="D37" s="12" t="s">
        <v>28</v>
      </c>
      <c r="E37" s="7">
        <v>1</v>
      </c>
      <c r="F37" s="29"/>
      <c r="G37" s="28"/>
      <c r="H37" s="28"/>
      <c r="I37" s="28"/>
      <c r="J37" s="28"/>
      <c r="K37" s="16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</row>
    <row r="38" spans="1:128" s="27" customFormat="1">
      <c r="A38" s="26">
        <f t="shared" si="0"/>
        <v>41894</v>
      </c>
      <c r="B38" s="12" t="s">
        <v>6</v>
      </c>
      <c r="C38" s="7" t="s">
        <v>2</v>
      </c>
      <c r="D38" s="12" t="s">
        <v>19</v>
      </c>
      <c r="E38" s="7" t="s">
        <v>17</v>
      </c>
      <c r="F38" s="29"/>
      <c r="G38" s="15"/>
      <c r="H38" s="16"/>
      <c r="I38" s="15"/>
      <c r="J38" s="16"/>
      <c r="K38" s="16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</row>
    <row r="39" spans="1:128" s="27" customFormat="1">
      <c r="A39" s="26">
        <f t="shared" si="0"/>
        <v>41901</v>
      </c>
      <c r="B39" s="12" t="s">
        <v>5</v>
      </c>
      <c r="C39" s="24" t="s">
        <v>27</v>
      </c>
      <c r="D39" s="12" t="s">
        <v>28</v>
      </c>
      <c r="E39" s="24" t="s">
        <v>27</v>
      </c>
      <c r="F39" s="29"/>
      <c r="G39" s="17"/>
      <c r="H39" s="18"/>
      <c r="I39" s="17"/>
      <c r="J39" s="16"/>
      <c r="K39" s="16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</row>
    <row r="40" spans="1:128" s="27" customFormat="1">
      <c r="A40" s="26">
        <f t="shared" si="0"/>
        <v>41908</v>
      </c>
      <c r="B40" s="12" t="s">
        <v>4</v>
      </c>
      <c r="C40" s="7">
        <v>3</v>
      </c>
      <c r="D40" s="12" t="s">
        <v>7</v>
      </c>
      <c r="E40" s="7" t="s">
        <v>2</v>
      </c>
      <c r="F40" s="29"/>
      <c r="G40" s="15"/>
      <c r="H40" s="16"/>
      <c r="I40" s="15"/>
      <c r="J40" s="16"/>
      <c r="K40" s="16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</row>
    <row r="41" spans="1:128">
      <c r="A41" s="19">
        <f t="shared" si="0"/>
        <v>41915</v>
      </c>
      <c r="B41" s="15" t="s">
        <v>20</v>
      </c>
      <c r="C41" s="16" t="s">
        <v>17</v>
      </c>
      <c r="D41" s="15" t="s">
        <v>26</v>
      </c>
      <c r="E41" s="16">
        <v>1</v>
      </c>
      <c r="F41" s="29"/>
      <c r="G41" s="15"/>
      <c r="H41" s="16"/>
      <c r="I41" s="15"/>
      <c r="J41" s="16"/>
      <c r="K41" s="16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</row>
    <row r="42" spans="1:128">
      <c r="A42" s="19">
        <f t="shared" si="0"/>
        <v>41922</v>
      </c>
      <c r="B42" s="15" t="s">
        <v>6</v>
      </c>
      <c r="C42" s="16" t="s">
        <v>2</v>
      </c>
      <c r="D42" s="15" t="s">
        <v>28</v>
      </c>
      <c r="E42" s="16">
        <v>1</v>
      </c>
      <c r="F42" s="29"/>
      <c r="G42" s="39"/>
      <c r="H42" s="40"/>
      <c r="I42" s="15"/>
      <c r="J42" s="16"/>
      <c r="K42" s="16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</row>
    <row r="43" spans="1:128">
      <c r="A43" s="19">
        <f t="shared" si="0"/>
        <v>41929</v>
      </c>
      <c r="B43" s="15" t="s">
        <v>5</v>
      </c>
      <c r="C43" s="16">
        <v>3</v>
      </c>
      <c r="D43" s="15" t="s">
        <v>19</v>
      </c>
      <c r="E43" s="16" t="s">
        <v>17</v>
      </c>
      <c r="F43" s="29"/>
      <c r="G43" s="15"/>
      <c r="H43" s="16"/>
      <c r="I43" s="15"/>
      <c r="J43" s="16"/>
      <c r="K43" s="16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</row>
    <row r="44" spans="1:128">
      <c r="A44" s="19">
        <f t="shared" si="0"/>
        <v>41936</v>
      </c>
      <c r="B44" s="15" t="s">
        <v>4</v>
      </c>
      <c r="C44" s="16">
        <v>3</v>
      </c>
      <c r="D44" s="15" t="s">
        <v>18</v>
      </c>
      <c r="E44" s="16">
        <v>1</v>
      </c>
      <c r="F44" s="29"/>
      <c r="G44" s="15"/>
      <c r="H44" s="16"/>
      <c r="I44" s="15"/>
      <c r="J44" s="16"/>
      <c r="K44" s="16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</row>
    <row r="45" spans="1:128" s="27" customFormat="1">
      <c r="A45" s="19">
        <f t="shared" si="0"/>
        <v>41943</v>
      </c>
      <c r="B45" s="39" t="s">
        <v>8</v>
      </c>
      <c r="C45" s="18" t="s">
        <v>27</v>
      </c>
      <c r="D45" s="15" t="s">
        <v>7</v>
      </c>
      <c r="E45" s="18" t="s">
        <v>27</v>
      </c>
      <c r="F45" s="29"/>
      <c r="G45" s="15"/>
      <c r="H45" s="16"/>
      <c r="I45" s="15"/>
      <c r="J45" s="16"/>
      <c r="K45" s="16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</row>
    <row r="46" spans="1:128" s="27" customFormat="1">
      <c r="A46" s="26">
        <f t="shared" si="0"/>
        <v>41950</v>
      </c>
      <c r="B46" s="12" t="s">
        <v>6</v>
      </c>
      <c r="C46" s="7" t="s">
        <v>2</v>
      </c>
      <c r="D46" s="12" t="s">
        <v>26</v>
      </c>
      <c r="E46" s="7">
        <v>1</v>
      </c>
      <c r="F46" s="29"/>
      <c r="G46" s="15"/>
      <c r="H46" s="16"/>
      <c r="I46" s="15"/>
      <c r="J46" s="16"/>
      <c r="K46" s="16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</row>
    <row r="47" spans="1:128" s="27" customFormat="1">
      <c r="A47" s="26">
        <f t="shared" si="0"/>
        <v>41957</v>
      </c>
      <c r="B47" s="12" t="s">
        <v>5</v>
      </c>
      <c r="C47" s="7">
        <v>3</v>
      </c>
      <c r="D47" s="12" t="s">
        <v>28</v>
      </c>
      <c r="E47" s="7">
        <v>1</v>
      </c>
      <c r="F47" s="29"/>
      <c r="G47" s="39"/>
      <c r="H47" s="40"/>
      <c r="I47" s="41"/>
      <c r="J47" s="16"/>
      <c r="K47" s="16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</row>
    <row r="48" spans="1:128" s="27" customFormat="1">
      <c r="A48" s="26">
        <f t="shared" si="0"/>
        <v>41964</v>
      </c>
      <c r="B48" s="12" t="s">
        <v>9</v>
      </c>
      <c r="C48" s="7">
        <v>3</v>
      </c>
      <c r="D48" s="12" t="s">
        <v>19</v>
      </c>
      <c r="E48" s="7" t="s">
        <v>17</v>
      </c>
      <c r="F48" s="29"/>
      <c r="G48" s="15"/>
      <c r="H48" s="16"/>
      <c r="I48" s="15"/>
      <c r="J48" s="16"/>
      <c r="K48" s="16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</row>
    <row r="49" spans="1:128" s="27" customFormat="1">
      <c r="A49" s="26">
        <f t="shared" si="0"/>
        <v>41971</v>
      </c>
      <c r="B49" s="12" t="s">
        <v>20</v>
      </c>
      <c r="C49" s="7" t="s">
        <v>17</v>
      </c>
      <c r="D49" s="12" t="s">
        <v>18</v>
      </c>
      <c r="E49" s="7">
        <v>1</v>
      </c>
      <c r="F49" s="29"/>
      <c r="G49" s="15"/>
      <c r="H49" s="16"/>
      <c r="I49" s="15"/>
      <c r="J49" s="16"/>
      <c r="K49" s="16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</row>
    <row r="50" spans="1:128">
      <c r="A50" s="19">
        <f t="shared" si="0"/>
        <v>41978</v>
      </c>
      <c r="B50" s="15" t="s">
        <v>6</v>
      </c>
      <c r="C50" s="16" t="s">
        <v>2</v>
      </c>
      <c r="D50" s="15" t="s">
        <v>7</v>
      </c>
      <c r="E50" s="16" t="s">
        <v>2</v>
      </c>
      <c r="F50" s="29"/>
      <c r="G50" s="15"/>
      <c r="H50" s="16"/>
      <c r="I50" s="15"/>
      <c r="J50" s="16"/>
      <c r="K50" s="16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</row>
    <row r="51" spans="1:128">
      <c r="A51" s="19">
        <f t="shared" si="0"/>
        <v>41985</v>
      </c>
      <c r="B51" s="15" t="s">
        <v>5</v>
      </c>
      <c r="C51" s="16">
        <v>3</v>
      </c>
      <c r="D51" s="15" t="s">
        <v>19</v>
      </c>
      <c r="E51" s="16" t="s">
        <v>17</v>
      </c>
      <c r="F51" s="29"/>
      <c r="G51" s="21"/>
      <c r="H51" s="21"/>
      <c r="I51" s="21"/>
      <c r="J51" s="21"/>
      <c r="K51" s="21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</row>
    <row r="52" spans="1:128">
      <c r="A52" s="14">
        <f t="shared" si="0"/>
        <v>41992</v>
      </c>
      <c r="B52" s="17"/>
      <c r="C52" s="21" t="s">
        <v>10</v>
      </c>
      <c r="D52" s="21"/>
      <c r="E52" s="21" t="s">
        <v>10</v>
      </c>
      <c r="F52" s="29"/>
      <c r="G52" s="17"/>
      <c r="H52" s="18"/>
      <c r="I52" s="17"/>
      <c r="J52" s="16"/>
      <c r="K52" s="16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</row>
    <row r="53" spans="1:128">
      <c r="A53" s="22">
        <v>41999</v>
      </c>
      <c r="B53" s="17"/>
      <c r="C53" s="18" t="s">
        <v>27</v>
      </c>
      <c r="D53" s="17"/>
      <c r="E53" s="18" t="s">
        <v>27</v>
      </c>
      <c r="F53" s="29"/>
      <c r="G53" s="19"/>
      <c r="H53" s="17"/>
      <c r="I53" s="18"/>
      <c r="J53" s="17"/>
      <c r="K53" s="16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</row>
    <row r="54" spans="1:128">
      <c r="A54" s="42"/>
      <c r="B54" s="40" t="s">
        <v>11</v>
      </c>
      <c r="C54" s="40" t="s">
        <v>12</v>
      </c>
      <c r="D54" s="33"/>
      <c r="E54" s="40"/>
      <c r="F54" s="29"/>
      <c r="G54" s="29"/>
      <c r="H54" s="29"/>
      <c r="I54" s="29"/>
      <c r="J54" s="29"/>
      <c r="K54" s="29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</row>
    <row r="55" spans="1:128">
      <c r="A55" s="42"/>
      <c r="B55" s="10" t="s">
        <v>6</v>
      </c>
      <c r="C55" s="11">
        <f>COUNTIF(B$2:D$53,"Touring")</f>
        <v>10</v>
      </c>
      <c r="D55" s="33"/>
      <c r="E55" s="15"/>
      <c r="F55" s="29"/>
      <c r="G55" s="29"/>
      <c r="H55" s="29"/>
      <c r="I55" s="29"/>
      <c r="J55" s="29"/>
      <c r="K55" s="29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</row>
    <row r="56" spans="1:128">
      <c r="A56" s="42"/>
      <c r="B56" s="10" t="s">
        <v>9</v>
      </c>
      <c r="C56" s="11">
        <f>COUNTIF(B$2:D$53,"Open Wheel")</f>
        <v>7</v>
      </c>
      <c r="D56" s="33"/>
      <c r="E56" s="15"/>
      <c r="F56" s="32"/>
      <c r="G56" s="32"/>
      <c r="H56" s="32"/>
      <c r="I56" s="32"/>
      <c r="J56" s="32"/>
      <c r="K56" s="32"/>
    </row>
    <row r="57" spans="1:128">
      <c r="A57" s="42"/>
      <c r="B57" s="10" t="s">
        <v>4</v>
      </c>
      <c r="C57" s="11">
        <f>COUNTIF(B$2:D$53,"Nascar")</f>
        <v>8</v>
      </c>
      <c r="D57" s="33"/>
      <c r="E57" s="15"/>
      <c r="F57" s="32"/>
      <c r="G57" s="32"/>
      <c r="H57" s="32"/>
      <c r="I57" s="32"/>
      <c r="J57" s="32"/>
      <c r="K57" s="32"/>
    </row>
    <row r="58" spans="1:128">
      <c r="A58" s="42"/>
      <c r="B58" s="10" t="s">
        <v>5</v>
      </c>
      <c r="C58" s="11">
        <f>COUNTIF(B$2:D$53,"Historic Road")</f>
        <v>9</v>
      </c>
      <c r="D58" s="33"/>
      <c r="E58" s="15"/>
      <c r="F58" s="32"/>
      <c r="G58" s="32"/>
      <c r="H58" s="32"/>
      <c r="I58" s="32"/>
      <c r="J58" s="32"/>
      <c r="K58" s="32"/>
    </row>
    <row r="59" spans="1:128">
      <c r="A59" s="42"/>
      <c r="B59" s="10" t="s">
        <v>20</v>
      </c>
      <c r="C59" s="11">
        <f>COUNTIF(B$2:D$53,"GT3 only")</f>
        <v>10</v>
      </c>
      <c r="D59" s="33"/>
      <c r="E59" s="15"/>
      <c r="F59" s="32"/>
      <c r="G59" s="32"/>
      <c r="H59" s="32"/>
      <c r="I59" s="32"/>
      <c r="J59" s="32"/>
      <c r="K59" s="32"/>
    </row>
    <row r="60" spans="1:128">
      <c r="A60" s="42"/>
      <c r="B60" s="35" t="s">
        <v>8</v>
      </c>
      <c r="C60" s="34">
        <f>COUNTIF(B$2:D$53,"Club Cars")</f>
        <v>6</v>
      </c>
      <c r="D60" s="33"/>
      <c r="E60" s="15"/>
      <c r="F60" s="32"/>
      <c r="G60" s="32"/>
      <c r="H60" s="32"/>
      <c r="I60" s="32"/>
      <c r="J60" s="32"/>
      <c r="K60" s="32"/>
    </row>
    <row r="61" spans="1:128">
      <c r="A61" s="42"/>
      <c r="B61" s="10" t="s">
        <v>26</v>
      </c>
      <c r="C61" s="11">
        <f>COUNTIF(B$2:D$53,"1960s Classics")</f>
        <v>10</v>
      </c>
      <c r="D61" s="33"/>
      <c r="E61" s="15"/>
      <c r="F61" s="32"/>
      <c r="G61" s="32"/>
      <c r="H61" s="32"/>
      <c r="I61" s="32"/>
      <c r="J61" s="32"/>
      <c r="K61" s="32"/>
    </row>
    <row r="62" spans="1:128">
      <c r="A62" s="42"/>
      <c r="B62" s="10" t="s">
        <v>19</v>
      </c>
      <c r="C62" s="11">
        <f>COUNTIF(B$2:D$53,"GT1-3")</f>
        <v>10</v>
      </c>
      <c r="D62" s="33"/>
      <c r="E62" s="15"/>
      <c r="F62" s="32"/>
      <c r="G62" s="32"/>
      <c r="H62" s="32"/>
      <c r="I62" s="32"/>
      <c r="J62" s="32"/>
      <c r="K62" s="32"/>
    </row>
    <row r="63" spans="1:128">
      <c r="A63" s="42"/>
      <c r="B63" s="10" t="s">
        <v>18</v>
      </c>
      <c r="C63" s="11">
        <f>COUNTIF(B$2:D$53,"LMP")</f>
        <v>10</v>
      </c>
      <c r="D63" s="33"/>
      <c r="E63" s="15"/>
      <c r="F63" s="32"/>
      <c r="G63" s="32"/>
      <c r="H63" s="32"/>
      <c r="I63" s="32"/>
      <c r="J63" s="32"/>
      <c r="K63" s="32"/>
    </row>
    <row r="64" spans="1:128">
      <c r="A64" s="42"/>
      <c r="B64" s="12" t="s">
        <v>28</v>
      </c>
      <c r="C64" s="11">
        <f>COUNTIF(B$2:D$53,"Group C Endurance")</f>
        <v>10</v>
      </c>
      <c r="D64" s="33"/>
      <c r="E64" s="15"/>
      <c r="F64" s="32"/>
      <c r="G64" s="32"/>
      <c r="H64" s="32"/>
      <c r="I64" s="32"/>
      <c r="J64" s="32"/>
      <c r="K64" s="32"/>
    </row>
    <row r="65" spans="1:6">
      <c r="A65" s="42"/>
      <c r="B65" s="8" t="s">
        <v>7</v>
      </c>
      <c r="C65" s="9">
        <f>COUNTIF(B$2:D$53,"Rally")</f>
        <v>10</v>
      </c>
      <c r="D65" s="33"/>
      <c r="E65" s="15"/>
    </row>
    <row r="66" spans="1:6">
      <c r="A66" s="42"/>
      <c r="B66" s="41" t="s">
        <v>23</v>
      </c>
      <c r="C66" s="9">
        <v>2</v>
      </c>
      <c r="D66" s="33"/>
      <c r="E66" s="16"/>
    </row>
    <row r="67" spans="1:6">
      <c r="A67" s="44"/>
      <c r="B67" s="45"/>
      <c r="C67" s="46"/>
      <c r="D67" s="43"/>
      <c r="E67" s="47"/>
    </row>
    <row r="68" spans="1:6" ht="13.5" thickBot="1">
      <c r="A68" s="37"/>
      <c r="B68" s="28"/>
      <c r="C68" s="38"/>
      <c r="D68" s="28"/>
      <c r="E68" s="38"/>
    </row>
    <row r="69" spans="1:6" ht="15.75" thickBot="1">
      <c r="A69" s="37"/>
      <c r="B69" s="48" t="s">
        <v>21</v>
      </c>
      <c r="C69" s="48" t="s">
        <v>1</v>
      </c>
      <c r="D69" s="49" t="s">
        <v>22</v>
      </c>
      <c r="E69" s="48" t="s">
        <v>1</v>
      </c>
    </row>
    <row r="70" spans="1:6" ht="13.5" thickTop="1">
      <c r="A70" s="37"/>
      <c r="B70" s="28"/>
      <c r="C70" s="38"/>
      <c r="D70" s="28"/>
      <c r="E70" s="38"/>
    </row>
    <row r="71" spans="1:6">
      <c r="A71" s="37"/>
      <c r="B71" s="15" t="s">
        <v>9</v>
      </c>
      <c r="C71" s="16">
        <v>3</v>
      </c>
      <c r="D71" s="15" t="s">
        <v>18</v>
      </c>
      <c r="E71" s="16" t="s">
        <v>2</v>
      </c>
      <c r="F71" s="28"/>
    </row>
    <row r="72" spans="1:6">
      <c r="A72" s="37"/>
      <c r="B72" s="15" t="s">
        <v>20</v>
      </c>
      <c r="C72" s="16" t="s">
        <v>17</v>
      </c>
      <c r="D72" s="15" t="s">
        <v>7</v>
      </c>
      <c r="E72" s="16" t="s">
        <v>2</v>
      </c>
      <c r="F72" s="28"/>
    </row>
    <row r="73" spans="1:6">
      <c r="A73" s="37"/>
      <c r="B73" s="15" t="s">
        <v>25</v>
      </c>
      <c r="C73" s="16" t="s">
        <v>2</v>
      </c>
      <c r="D73" s="15" t="s">
        <v>3</v>
      </c>
      <c r="E73" s="16" t="s">
        <v>2</v>
      </c>
      <c r="F73" s="28"/>
    </row>
    <row r="74" spans="1:6">
      <c r="A74" s="37"/>
      <c r="B74" s="15" t="s">
        <v>5</v>
      </c>
      <c r="C74" s="16">
        <v>3</v>
      </c>
      <c r="D74" s="15" t="s">
        <v>19</v>
      </c>
      <c r="E74" s="16" t="s">
        <v>17</v>
      </c>
      <c r="F74" s="28"/>
    </row>
    <row r="75" spans="1:6">
      <c r="A75" s="37"/>
      <c r="B75" s="15" t="s">
        <v>4</v>
      </c>
      <c r="C75" s="16">
        <v>3</v>
      </c>
      <c r="D75" s="15"/>
      <c r="E75" s="38"/>
      <c r="F75" s="28"/>
    </row>
    <row r="76" spans="1:6">
      <c r="A76" s="37"/>
      <c r="B76" s="20" t="s">
        <v>24</v>
      </c>
      <c r="C76" s="38">
        <v>1</v>
      </c>
      <c r="D76" s="28"/>
      <c r="E76" s="38"/>
      <c r="F76" s="28"/>
    </row>
    <row r="77" spans="1:6">
      <c r="A77" s="37"/>
      <c r="B77" s="39" t="s">
        <v>8</v>
      </c>
      <c r="C77" s="40">
        <v>1</v>
      </c>
      <c r="D77" s="15"/>
      <c r="E77" s="16"/>
      <c r="F77" s="28"/>
    </row>
    <row r="78" spans="1:6">
      <c r="A78" s="37"/>
      <c r="B78" s="28"/>
      <c r="C78" s="38"/>
      <c r="D78" s="15"/>
      <c r="E78" s="16"/>
      <c r="F78" s="28"/>
    </row>
    <row r="79" spans="1:6">
      <c r="A79" s="37"/>
      <c r="B79" s="28"/>
      <c r="C79" s="38"/>
      <c r="D79" s="15"/>
      <c r="E79" s="16"/>
      <c r="F79" s="28"/>
    </row>
    <row r="80" spans="1:6">
      <c r="A80" s="37"/>
      <c r="B80" s="28"/>
      <c r="C80" s="38"/>
      <c r="D80" s="15"/>
      <c r="E80" s="16"/>
      <c r="F80" s="28"/>
    </row>
    <row r="81" spans="1:6">
      <c r="A81" s="37"/>
      <c r="B81" s="28"/>
      <c r="C81" s="38"/>
      <c r="D81" s="15"/>
      <c r="E81" s="16"/>
      <c r="F81" s="28"/>
    </row>
    <row r="82" spans="1:6">
      <c r="A82" s="37"/>
      <c r="B82" s="28"/>
      <c r="C82" s="38"/>
      <c r="D82" s="15"/>
      <c r="E82" s="16"/>
      <c r="F82" s="28"/>
    </row>
    <row r="83" spans="1:6">
      <c r="A83" s="37"/>
      <c r="B83" s="28"/>
      <c r="C83" s="38"/>
      <c r="D83" s="15"/>
      <c r="E83" s="16"/>
      <c r="F83" s="28"/>
    </row>
    <row r="84" spans="1:6">
      <c r="A84" s="37"/>
      <c r="B84" s="28"/>
      <c r="C84" s="38"/>
      <c r="D84" s="15"/>
      <c r="E84" s="16"/>
      <c r="F84" s="28"/>
    </row>
    <row r="85" spans="1:6">
      <c r="A85" s="37"/>
      <c r="B85" s="28"/>
      <c r="C85" s="38"/>
      <c r="D85" s="15"/>
      <c r="E85" s="16"/>
      <c r="F85" s="28"/>
    </row>
    <row r="86" spans="1:6">
      <c r="A86" s="37"/>
      <c r="B86" s="28"/>
      <c r="C86" s="38"/>
      <c r="D86" s="28"/>
      <c r="E86" s="38"/>
      <c r="F86" s="28"/>
    </row>
    <row r="87" spans="1:6">
      <c r="A87" s="37"/>
      <c r="B87" s="28"/>
      <c r="C87" s="38"/>
      <c r="D87" s="28"/>
      <c r="E87" s="38"/>
      <c r="F87" s="28"/>
    </row>
  </sheetData>
  <sortState ref="B55:D61">
    <sortCondition descending="1" ref="B55:B61"/>
  </sortState>
  <conditionalFormatting sqref="D25 B16:E16 D47:D51 B5:E5 H53:K53 K2:K52 B20:E20 B51:B53 B53:E53 E71:E74 C71:C74 B71 D71:D73 B73:B74 B75:D75 B76 E77:E82 E85 D83:E84 D79:D81 B77:C77 G51:G52 I38:I45 I18:I20 G7:H7 G9:H11 J6:J11 I9:I10 H16:I16 H38:H44 B37:E45 G20:H23 G32:G36 G45:H46 H12:H15 H17:H19 B2:C5 H6 H47:I52 G47:G49 G39:G43 D12:E16 G26:G30 G13:G18 G8:I8 G2:J5 B61:B62 I12:J13 B9:E9 D4:E4 E23:E26 D50:E51 E46:E51 B10 B17 C6:C8 B7:C9 B11:C16 B46:C51 E2:E14 E17 C52:E53 C10:C17 J14:J23 J26:J27 B64 D46:E47 D18:E24 B18:D18 D2:D10 B19:C36 H26:H36 J38:J52 I22:I23 I26 I28:J28 I30:J31 I33:J36 D26:E36">
    <cfRule type="expression" dxfId="0" priority="191">
      <formula>"Club Cars"</formula>
    </cfRule>
  </conditionalFormatting>
  <printOptions gridLines="1"/>
  <pageMargins left="0.55000000000000004" right="0.23622047244094491" top="0.74803149606299213" bottom="0.74803149606299213" header="0.31496062992125984" footer="0.31496062992125984"/>
  <pageSetup paperSize="9" scale="105" orientation="portrait" r:id="rId1"/>
  <headerFooter alignWithMargins="0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54"/>
  <sheetViews>
    <sheetView workbookViewId="0">
      <selection activeCell="G1" sqref="G1"/>
    </sheetView>
  </sheetViews>
  <sheetFormatPr defaultColWidth="9" defaultRowHeight="12.75"/>
  <cols>
    <col min="1" max="1" width="29.85546875" style="13" customWidth="1"/>
    <col min="2" max="2" width="10.42578125" style="13" bestFit="1" customWidth="1"/>
    <col min="3" max="3" width="20.7109375" style="13" customWidth="1"/>
    <col min="5" max="5" width="16" customWidth="1"/>
    <col min="6" max="6" width="14.42578125" customWidth="1"/>
  </cols>
  <sheetData>
    <row r="1" spans="1:7">
      <c r="E1" t="s">
        <v>13</v>
      </c>
      <c r="F1" s="2" t="s">
        <v>14</v>
      </c>
      <c r="G1" t="s">
        <v>15</v>
      </c>
    </row>
    <row r="2" spans="1:7">
      <c r="A2" s="13" t="str">
        <f>IF(LEN(MONTH(Sheet1!A2))&gt;1,MONTH(Sheet1!A2),"0"&amp;MONTH(Sheet1!A2))</f>
        <v>01</v>
      </c>
      <c r="B2" s="13" t="str">
        <f>IF(LEN(DAY(Sheet1!A2))&gt;1,DAY(Sheet1!A2),"0"&amp;DAY(Sheet1!A2))</f>
        <v>03</v>
      </c>
      <c r="C2" s="13" t="str">
        <f>IF(LEN(Sheet1!D2)&gt;0,Sheet1!B2&amp;", "&amp;Sheet1!D2,Sheet1!B2)</f>
        <v>Nascar, Rally</v>
      </c>
      <c r="D2" t="e">
        <f>"BEGIN:VEVENT DTSTART:"&amp;YEAR(Sheet1!#REF!)&amp;#REF!&amp;A2&amp;"T193000Z DTEND:"&amp;YEAR(Sheet1!#REF!)&amp;#REF!&amp;A2&amp;"T235900Z LOCATION:Honiton DESCRIPTION:Scalextric ("&amp;B2&amp;") SUMMARY:Scalextric ("&amp;B2&amp;") PRIORITY:3 END:VEVENT"</f>
        <v>#REF!</v>
      </c>
      <c r="E2" t="str">
        <f>"BEGIN:VEVENT"&amp;"PUTLINEFEEDHERE"&amp;"DTSTART:"&amp;YEAR(Sheet1!$A2)&amp;$A2&amp;$B2&amp;"T193000Z"&amp;"PUTLINEFEEDHERE"&amp;"DTEND:"&amp;YEAR(Sheet1!$A2)&amp;$A2&amp;$B2&amp;"T235900Z"&amp;"PUTLINEFEEDHERE"&amp;"LOCATION:Honiton"&amp;"PUTLINEFEEDHERE"&amp;"DESCRIPTION:Scalextric ("&amp;$C2&amp;")"&amp;"PUTLINEFEEDHERE"&amp;"PRIORITY:3"&amp;"PUTLINEFEEDHERE"&amp;"END:VEVENT"</f>
        <v>BEGIN:VEVENTPUTLINEFEEDHEREDTSTART:20140103T193000ZPUTLINEFEEDHEREDTEND:20140103T235900ZPUTLINEFEEDHERELOCATION:HonitonPUTLINEFEEDHEREDESCRIPTION:Scalextric (Nascar, Rally)PUTLINEFEEDHEREPRIORITY:3PUTLINEFEEDHEREEND:VEVENT</v>
      </c>
      <c r="F2" s="2" t="s">
        <v>14</v>
      </c>
      <c r="G2" t="str">
        <f>"BEGIN:VEVENT"&amp;"PUTLINEFEEDHERE"&amp;"DTSTART:"&amp;YEAR(Sheet1!$A2)&amp;$A2&amp;$B2&amp;"T193000Z"&amp;"PUTLINEFEEDHERE"&amp;"DTEND:"&amp;YEAR(Sheet1!$A2)&amp;$A2&amp;$B2&amp;"T235900Z"&amp;"PUTLINEFEEDHERE"&amp;"LOCATION:Honiton"&amp;"PUTLINEFEEDHERE"&amp;"SUMMARY:Scalextric ("&amp;$C2&amp;")"&amp;"PUTLINEFEEDHERE"&amp;"PRIORITY:3"&amp;"PUTLINEFEEDHERE"&amp;"END:VEVENT"</f>
        <v>BEGIN:VEVENTPUTLINEFEEDHEREDTSTART:20140103T193000ZPUTLINEFEEDHEREDTEND:20140103T235900ZPUTLINEFEEDHERELOCATION:HonitonPUTLINEFEEDHERESUMMARY:Scalextric (Nascar, Rally)PUTLINEFEEDHEREPRIORITY:3PUTLINEFEEDHEREEND:VEVENT</v>
      </c>
    </row>
    <row r="3" spans="1:7">
      <c r="A3" s="13" t="str">
        <f>IF(LEN(MONTH(Sheet1!A3))&gt;1,MONTH(Sheet1!A3),"0"&amp;MONTH(Sheet1!A3))</f>
        <v>01</v>
      </c>
      <c r="B3" s="13">
        <f>IF(LEN(DAY(Sheet1!A3))&gt;1,DAY(Sheet1!A3),"0"&amp;DAY(Sheet1!A3))</f>
        <v>10</v>
      </c>
      <c r="C3" s="13" t="e">
        <f>IF(LEN(Sheet1!#REF!)&gt;0,Sheet1!D3&amp;", "&amp;Sheet1!#REF!,Sheet1!D3)</f>
        <v>#REF!</v>
      </c>
      <c r="E3" t="e">
        <f>"BEGIN:VEVENT"&amp;"PUTLINEFEEDHERE"&amp;"DTSTART:"&amp;YEAR(Sheet1!$A3)&amp;$A3&amp;$B3&amp;"T193000Z"&amp;"PUTLINEFEEDHERE"&amp;"DTEND:"&amp;YEAR(Sheet1!$A3)&amp;$A3&amp;$B3&amp;"T235900Z"&amp;"PUTLINEFEEDHERE"&amp;"LOCATION:Honiton"&amp;"PUTLINEFEEDHERE"&amp;"DESCRIPTION:Scalextric ("&amp;$C3&amp;")"&amp;"PUTLINEFEEDHERE"&amp;"PRIORITY:3"&amp;"PUTLINEFEEDHERE"&amp;"END:VEVENT"</f>
        <v>#REF!</v>
      </c>
      <c r="F3" s="2" t="s">
        <v>14</v>
      </c>
      <c r="G3" t="e">
        <f>"BEGIN:VEVENT"&amp;"PUTLINEFEEDHERE"&amp;"DTSTART:"&amp;YEAR(Sheet1!$A3)&amp;$A3&amp;$B3&amp;"T193000Z"&amp;"PUTLINEFEEDHERE"&amp;"DTEND:"&amp;YEAR(Sheet1!$A3)&amp;$A3&amp;$B3&amp;"T235900Z"&amp;"PUTLINEFEEDHERE"&amp;"LOCATION:Honiton"&amp;"PUTLINEFEEDHERE"&amp;"SUMMARY:Scalextric ("&amp;$C3&amp;")"&amp;"PUTLINEFEEDHERE"&amp;"PRIORITY:3"&amp;"PUTLINEFEEDHERE"&amp;"END:VEVENT"</f>
        <v>#REF!</v>
      </c>
    </row>
    <row r="4" spans="1:7">
      <c r="A4" s="13" t="str">
        <f>IF(LEN(MONTH(Sheet1!A4))&gt;1,MONTH(Sheet1!A4),"0"&amp;MONTH(Sheet1!A4))</f>
        <v>01</v>
      </c>
      <c r="B4" s="13">
        <f>IF(LEN(DAY(Sheet1!A4))&gt;1,DAY(Sheet1!A4),"0"&amp;DAY(Sheet1!A4))</f>
        <v>17</v>
      </c>
      <c r="C4" s="13" t="e">
        <f>IF(LEN(Sheet1!#REF!)&gt;0,Sheet1!D4&amp;", "&amp;Sheet1!#REF!,Sheet1!D4)</f>
        <v>#REF!</v>
      </c>
      <c r="E4" t="e">
        <f>"BEGIN:VEVENT"&amp;"PUTLINEFEEDHERE"&amp;"DTSTART:"&amp;YEAR(Sheet1!$A4)&amp;$A4&amp;$B4&amp;"T193000Z"&amp;"PUTLINEFEEDHERE"&amp;"DTEND:"&amp;YEAR(Sheet1!$A4)&amp;$A4&amp;$B4&amp;"T235900Z"&amp;"PUTLINEFEEDHERE"&amp;"LOCATION:Honiton"&amp;"PUTLINEFEEDHERE"&amp;"DESCRIPTION:Scalextric ("&amp;$C4&amp;")"&amp;"PUTLINEFEEDHERE"&amp;"PRIORITY:3"&amp;"PUTLINEFEEDHERE"&amp;"END:VEVENT"</f>
        <v>#REF!</v>
      </c>
      <c r="F4" s="2" t="s">
        <v>14</v>
      </c>
      <c r="G4" t="e">
        <f>"BEGIN:VEVENT"&amp;"PUTLINEFEEDHERE"&amp;"DTSTART:"&amp;YEAR(Sheet1!$A4)&amp;$A4&amp;$B4&amp;"T193000Z"&amp;"PUTLINEFEEDHERE"&amp;"DTEND:"&amp;YEAR(Sheet1!$A4)&amp;$A4&amp;$B4&amp;"T235900Z"&amp;"PUTLINEFEEDHERE"&amp;"LOCATION:Honiton"&amp;"PUTLINEFEEDHERE"&amp;"SUMMARY:Scalextric ("&amp;$C4&amp;")"&amp;"PUTLINEFEEDHERE"&amp;"PRIORITY:3"&amp;"PUTLINEFEEDHERE"&amp;"END:VEVENT"</f>
        <v>#REF!</v>
      </c>
    </row>
    <row r="5" spans="1:7">
      <c r="A5" s="13" t="str">
        <f>IF(LEN(MONTH(Sheet1!A5))&gt;1,MONTH(Sheet1!A5),"0"&amp;MONTH(Sheet1!A5))</f>
        <v>01</v>
      </c>
      <c r="B5" s="13">
        <f>IF(LEN(DAY(Sheet1!A5))&gt;1,DAY(Sheet1!A5),"0"&amp;DAY(Sheet1!A5))</f>
        <v>24</v>
      </c>
      <c r="C5" s="13" t="str">
        <f>IF(LEN(Sheet1!D5)&gt;0,Sheet1!B5&amp;", "&amp;Sheet1!D5,Sheet1!B5)</f>
        <v>Touring, Rally</v>
      </c>
      <c r="E5" t="str">
        <f>"BEGIN:VEVENT"&amp;"PUTLINEFEEDHERE"&amp;"DTSTART:"&amp;YEAR(Sheet1!$A5)&amp;$A5&amp;$B5&amp;"T193000Z"&amp;"PUTLINEFEEDHERE"&amp;"DTEND:"&amp;YEAR(Sheet1!$A5)&amp;$A5&amp;$B5&amp;"T235900Z"&amp;"PUTLINEFEEDHERE"&amp;"LOCATION:Honiton"&amp;"PUTLINEFEEDHERE"&amp;"DESCRIPTION:Scalextric ("&amp;$C5&amp;")"&amp;"PUTLINEFEEDHERE"&amp;"PRIORITY:3"&amp;"PUTLINEFEEDHERE"&amp;"END:VEVENT"</f>
        <v>BEGIN:VEVENTPUTLINEFEEDHEREDTSTART:20140124T193000ZPUTLINEFEEDHEREDTEND:20140124T235900ZPUTLINEFEEDHERELOCATION:HonitonPUTLINEFEEDHEREDESCRIPTION:Scalextric (Touring, Rally)PUTLINEFEEDHEREPRIORITY:3PUTLINEFEEDHEREEND:VEVENT</v>
      </c>
      <c r="F5" s="2" t="s">
        <v>14</v>
      </c>
      <c r="G5" t="str">
        <f>"BEGIN:VEVENT"&amp;"PUTLINEFEEDHERE"&amp;"DTSTART:"&amp;YEAR(Sheet1!$A5)&amp;$A5&amp;$B5&amp;"T193000Z"&amp;"PUTLINEFEEDHERE"&amp;"DTEND:"&amp;YEAR(Sheet1!$A5)&amp;$A5&amp;$B5&amp;"T235900Z"&amp;"PUTLINEFEEDHERE"&amp;"LOCATION:Honiton"&amp;"PUTLINEFEEDHERE"&amp;"SUMMARY:Scalextric ("&amp;$C5&amp;")"&amp;"PUTLINEFEEDHERE"&amp;"PRIORITY:3"&amp;"PUTLINEFEEDHERE"&amp;"END:VEVENT"</f>
        <v>BEGIN:VEVENTPUTLINEFEEDHEREDTSTART:20140124T193000ZPUTLINEFEEDHEREDTEND:20140124T235900ZPUTLINEFEEDHERELOCATION:HonitonPUTLINEFEEDHERESUMMARY:Scalextric (Touring, Rally)PUTLINEFEEDHEREPRIORITY:3PUTLINEFEEDHEREEND:VEVENT</v>
      </c>
    </row>
    <row r="6" spans="1:7">
      <c r="A6" s="13" t="str">
        <f>IF(LEN(MONTH(Sheet1!A6))&gt;1,MONTH(Sheet1!A6),"0"&amp;MONTH(Sheet1!A6))</f>
        <v>01</v>
      </c>
      <c r="B6" s="13">
        <f>IF(LEN(DAY(Sheet1!A6))&gt;1,DAY(Sheet1!A6),"0"&amp;DAY(Sheet1!A6))</f>
        <v>31</v>
      </c>
      <c r="C6" s="13" t="str">
        <f>IF(LEN(Sheet1!D9)&gt;0,Sheet1!B8&amp;", "&amp;Sheet1!D9,Sheet1!B8)</f>
        <v>Historic Road, 1960s Classics</v>
      </c>
      <c r="E6" t="str">
        <f>"BEGIN:VEVENT"&amp;"PUTLINEFEEDHERE"&amp;"DTSTART:"&amp;YEAR(Sheet1!$A6)&amp;$A6&amp;$B6&amp;"T193000Z"&amp;"PUTLINEFEEDHERE"&amp;"DTEND:"&amp;YEAR(Sheet1!$A6)&amp;$A6&amp;$B6&amp;"T235900Z"&amp;"PUTLINEFEEDHERE"&amp;"LOCATION:Honiton"&amp;"PUTLINEFEEDHERE"&amp;"DESCRIPTION:Scalextric ("&amp;$C6&amp;")"&amp;"PUTLINEFEEDHERE"&amp;"PRIORITY:3"&amp;"PUTLINEFEEDHERE"&amp;"END:VEVENT"</f>
        <v>BEGIN:VEVENTPUTLINEFEEDHEREDTSTART:20140131T193000ZPUTLINEFEEDHEREDTEND:20140131T235900ZPUTLINEFEEDHERELOCATION:HonitonPUTLINEFEEDHEREDESCRIPTION:Scalextric (Historic Road, 1960s Classics)PUTLINEFEEDHEREPRIORITY:3PUTLINEFEEDHEREEND:VEVENT</v>
      </c>
      <c r="F6" s="2" t="s">
        <v>14</v>
      </c>
      <c r="G6" t="str">
        <f>"BEGIN:VEVENT"&amp;"PUTLINEFEEDHERE"&amp;"DTSTART:"&amp;YEAR(Sheet1!$A6)&amp;$A6&amp;$B6&amp;"T193000Z"&amp;"PUTLINEFEEDHERE"&amp;"DTEND:"&amp;YEAR(Sheet1!$A6)&amp;$A6&amp;$B6&amp;"T235900Z"&amp;"PUTLINEFEEDHERE"&amp;"LOCATION:Honiton"&amp;"PUTLINEFEEDHERE"&amp;"SUMMARY:Scalextric ("&amp;$C6&amp;")"&amp;"PUTLINEFEEDHERE"&amp;"PRIORITY:3"&amp;"PUTLINEFEEDHERE"&amp;"END:VEVENT"</f>
        <v>BEGIN:VEVENTPUTLINEFEEDHEREDTSTART:20140131T193000ZPUTLINEFEEDHEREDTEND:20140131T235900ZPUTLINEFEEDHERELOCATION:HonitonPUTLINEFEEDHERESUMMARY:Scalextric (Historic Road, 1960s Classics)PUTLINEFEEDHEREPRIORITY:3PUTLINEFEEDHEREEND:VEVENT</v>
      </c>
    </row>
    <row r="7" spans="1:7">
      <c r="A7" s="13" t="str">
        <f>IF(LEN(MONTH(Sheet1!A7))&gt;1,MONTH(Sheet1!A7),"0"&amp;MONTH(Sheet1!A7))</f>
        <v>02</v>
      </c>
      <c r="B7" s="13" t="str">
        <f>IF(LEN(DAY(Sheet1!A7))&gt;1,DAY(Sheet1!A7),"0"&amp;DAY(Sheet1!A7))</f>
        <v>07</v>
      </c>
      <c r="C7" s="13" t="str">
        <f>IF(LEN(Sheet1!D7)&gt;0,Sheet1!B7&amp;", "&amp;Sheet1!D7,Sheet1!B7)</f>
        <v>Nascar, LMP</v>
      </c>
      <c r="E7" t="str">
        <f>"BEGIN:VEVENT"&amp;"PUTLINEFEEDHERE"&amp;"DTSTART:"&amp;YEAR(Sheet1!$A7)&amp;$A7&amp;$B7&amp;"T193000Z"&amp;"PUTLINEFEEDHERE"&amp;"DTEND:"&amp;YEAR(Sheet1!$A7)&amp;$A7&amp;$B7&amp;"T235900Z"&amp;"PUTLINEFEEDHERE"&amp;"LOCATION:Honiton"&amp;"PUTLINEFEEDHERE"&amp;"DESCRIPTION:Scalextric ("&amp;$C7&amp;")"&amp;"PUTLINEFEEDHERE"&amp;"PRIORITY:3"&amp;"PUTLINEFEEDHERE"&amp;"END:VEVENT"</f>
        <v>BEGIN:VEVENTPUTLINEFEEDHEREDTSTART:20140207T193000ZPUTLINEFEEDHEREDTEND:20140207T235900ZPUTLINEFEEDHERELOCATION:HonitonPUTLINEFEEDHEREDESCRIPTION:Scalextric (Nascar, LMP)PUTLINEFEEDHEREPRIORITY:3PUTLINEFEEDHEREEND:VEVENT</v>
      </c>
      <c r="F7" s="2" t="s">
        <v>14</v>
      </c>
      <c r="G7" t="str">
        <f>"BEGIN:VEVENT"&amp;"PUTLINEFEEDHERE"&amp;"DTSTART:"&amp;YEAR(Sheet1!$A7)&amp;$A7&amp;$B7&amp;"T193000Z"&amp;"PUTLINEFEEDHERE"&amp;"DTEND:"&amp;YEAR(Sheet1!$A7)&amp;$A7&amp;$B7&amp;"T235900Z"&amp;"PUTLINEFEEDHERE"&amp;"LOCATION:Honiton"&amp;"PUTLINEFEEDHERE"&amp;"SUMMARY:Scalextric ("&amp;$C7&amp;")"&amp;"PUTLINEFEEDHERE"&amp;"PRIORITY:3"&amp;"PUTLINEFEEDHERE"&amp;"END:VEVENT"</f>
        <v>BEGIN:VEVENTPUTLINEFEEDHEREDTSTART:20140207T193000ZPUTLINEFEEDHEREDTEND:20140207T235900ZPUTLINEFEEDHERELOCATION:HonitonPUTLINEFEEDHERESUMMARY:Scalextric (Nascar, LMP)PUTLINEFEEDHEREPRIORITY:3PUTLINEFEEDHEREEND:VEVENT</v>
      </c>
    </row>
    <row r="8" spans="1:7">
      <c r="A8" s="13" t="str">
        <f>IF(LEN(MONTH(Sheet1!A8))&gt;1,MONTH(Sheet1!A8),"0"&amp;MONTH(Sheet1!A8))</f>
        <v>02</v>
      </c>
      <c r="B8" s="13">
        <f>IF(LEN(DAY(Sheet1!A8))&gt;1,DAY(Sheet1!A8),"0"&amp;DAY(Sheet1!A8))</f>
        <v>14</v>
      </c>
      <c r="C8" s="13" t="e">
        <f>IF(LEN(Sheet1!D8)&gt;0,Sheet1!#REF!&amp;", "&amp;Sheet1!D8,Sheet1!#REF!)</f>
        <v>#REF!</v>
      </c>
      <c r="E8" t="e">
        <f>"BEGIN:VEVENT"&amp;"PUTLINEFEEDHERE"&amp;"DTSTART:"&amp;YEAR(Sheet1!$A8)&amp;$A8&amp;$B8&amp;"T193000Z"&amp;"PUTLINEFEEDHERE"&amp;"DTEND:"&amp;YEAR(Sheet1!$A8)&amp;$A8&amp;$B8&amp;"T235900Z"&amp;"PUTLINEFEEDHERE"&amp;"LOCATION:Honiton"&amp;"PUTLINEFEEDHERE"&amp;"DESCRIPTION:Scalextric ("&amp;$C8&amp;")"&amp;"PUTLINEFEEDHERE"&amp;"PRIORITY:3"&amp;"PUTLINEFEEDHERE"&amp;"END:VEVENT"</f>
        <v>#REF!</v>
      </c>
      <c r="F8" s="2" t="s">
        <v>14</v>
      </c>
      <c r="G8" t="e">
        <f>"BEGIN:VEVENT"&amp;"PUTLINEFEEDHERE"&amp;"DTSTART:"&amp;YEAR(Sheet1!$A8)&amp;$A8&amp;$B8&amp;"T193000Z"&amp;"PUTLINEFEEDHERE"&amp;"DTEND:"&amp;YEAR(Sheet1!$A8)&amp;$A8&amp;$B8&amp;"T235900Z"&amp;"PUTLINEFEEDHERE"&amp;"LOCATION:Honiton"&amp;"PUTLINEFEEDHERE"&amp;"SUMMARY:Scalextric ("&amp;$C8&amp;")"&amp;"PUTLINEFEEDHERE"&amp;"PRIORITY:3"&amp;"PUTLINEFEEDHERE"&amp;"END:VEVENT"</f>
        <v>#REF!</v>
      </c>
    </row>
    <row r="9" spans="1:7">
      <c r="A9" s="13" t="str">
        <f>IF(LEN(MONTH(Sheet1!A9))&gt;1,MONTH(Sheet1!A9),"0"&amp;MONTH(Sheet1!A9))</f>
        <v>02</v>
      </c>
      <c r="B9" s="13">
        <f>IF(LEN(DAY(Sheet1!A9))&gt;1,DAY(Sheet1!A9),"0"&amp;DAY(Sheet1!A9))</f>
        <v>21</v>
      </c>
      <c r="C9" s="13" t="e">
        <f>IF(LEN(Sheet1!#REF!)&gt;0,Sheet1!#REF!&amp;", "&amp;Sheet1!#REF!,Sheet1!#REF!)</f>
        <v>#REF!</v>
      </c>
      <c r="E9" t="e">
        <f>"BEGIN:VEVENT"&amp;"PUTLINEFEEDHERE"&amp;"DTSTART:"&amp;YEAR(Sheet1!$A9)&amp;$A9&amp;$B9&amp;"T193000Z"&amp;"PUTLINEFEEDHERE"&amp;"DTEND:"&amp;YEAR(Sheet1!$A9)&amp;$A9&amp;$B9&amp;"T235900Z"&amp;"PUTLINEFEEDHERE"&amp;"LOCATION:Honiton"&amp;"PUTLINEFEEDHERE"&amp;"DESCRIPTION:Scalextric ("&amp;$C9&amp;")"&amp;"PUTLINEFEEDHERE"&amp;"PRIORITY:3"&amp;"PUTLINEFEEDHERE"&amp;"END:VEVENT"</f>
        <v>#REF!</v>
      </c>
      <c r="F9" s="2" t="s">
        <v>14</v>
      </c>
      <c r="G9" t="e">
        <f>"BEGIN:VEVENT"&amp;"PUTLINEFEEDHERE"&amp;"DTSTART:"&amp;YEAR(Sheet1!$A9)&amp;$A9&amp;$B9&amp;"T193000Z"&amp;"PUTLINEFEEDHERE"&amp;"DTEND:"&amp;YEAR(Sheet1!$A9)&amp;$A9&amp;$B9&amp;"T235900Z"&amp;"PUTLINEFEEDHERE"&amp;"LOCATION:Honiton"&amp;"PUTLINEFEEDHERE"&amp;"SUMMARY:Scalextric ("&amp;$C9&amp;")"&amp;"PUTLINEFEEDHERE"&amp;"PRIORITY:3"&amp;"PUTLINEFEEDHERE"&amp;"END:VEVENT"</f>
        <v>#REF!</v>
      </c>
    </row>
    <row r="10" spans="1:7">
      <c r="A10" s="13" t="str">
        <f>IF(LEN(MONTH(Sheet1!A10))&gt;1,MONTH(Sheet1!A10),"0"&amp;MONTH(Sheet1!A10))</f>
        <v>02</v>
      </c>
      <c r="B10" s="13">
        <f>IF(LEN(DAY(Sheet1!A10))&gt;1,DAY(Sheet1!A10),"0"&amp;DAY(Sheet1!A10))</f>
        <v>28</v>
      </c>
      <c r="C10" s="13" t="str">
        <f>IF(LEN(Sheet1!D10)&gt;0,Sheet1!B10&amp;", "&amp;Sheet1!D10,Sheet1!B10)</f>
        <v>Club Cars, Group C Endurance</v>
      </c>
      <c r="E10" t="str">
        <f>"BEGIN:VEVENT"&amp;"PUTLINEFEEDHERE"&amp;"DTSTART:"&amp;YEAR(Sheet1!$A10)&amp;$A10&amp;$B10&amp;"T193000Z"&amp;"PUTLINEFEEDHERE"&amp;"DTEND:"&amp;YEAR(Sheet1!$A10)&amp;$A10&amp;$B10&amp;"T235900Z"&amp;"PUTLINEFEEDHERE"&amp;"LOCATION:Honiton"&amp;"PUTLINEFEEDHERE"&amp;"DESCRIPTION:Scalextric ("&amp;$C10&amp;")"&amp;"PUTLINEFEEDHERE"&amp;"PRIORITY:3"&amp;"PUTLINEFEEDHERE"&amp;"END:VEVENT"</f>
        <v>BEGIN:VEVENTPUTLINEFEEDHEREDTSTART:20140228T193000ZPUTLINEFEEDHEREDTEND:20140228T235900ZPUTLINEFEEDHERELOCATION:HonitonPUTLINEFEEDHEREDESCRIPTION:Scalextric (Club Cars, Group C Endurance)PUTLINEFEEDHEREPRIORITY:3PUTLINEFEEDHEREEND:VEVENT</v>
      </c>
      <c r="F10" s="2" t="s">
        <v>14</v>
      </c>
      <c r="G10" t="str">
        <f>"BEGIN:VEVENT"&amp;"PUTLINEFEEDHERE"&amp;"DTSTART:"&amp;YEAR(Sheet1!$A10)&amp;$A10&amp;$B10&amp;"T193000Z"&amp;"PUTLINEFEEDHERE"&amp;"DTEND:"&amp;YEAR(Sheet1!$A10)&amp;$A10&amp;$B10&amp;"T235900Z"&amp;"PUTLINEFEEDHERE"&amp;"LOCATION:Honiton"&amp;"PUTLINEFEEDHERE"&amp;"SUMMARY:Scalextric ("&amp;$C10&amp;")"&amp;"PUTLINEFEEDHERE"&amp;"PRIORITY:3"&amp;"PUTLINEFEEDHERE"&amp;"END:VEVENT"</f>
        <v>BEGIN:VEVENTPUTLINEFEEDHEREDTSTART:20140228T193000ZPUTLINEFEEDHEREDTEND:20140228T235900ZPUTLINEFEEDHERELOCATION:HonitonPUTLINEFEEDHERESUMMARY:Scalextric (Club Cars, Group C Endurance)PUTLINEFEEDHEREPRIORITY:3PUTLINEFEEDHEREEND:VEVENT</v>
      </c>
    </row>
    <row r="11" spans="1:7">
      <c r="A11" s="13" t="str">
        <f>IF(LEN(MONTH(Sheet1!A11))&gt;1,MONTH(Sheet1!A11),"0"&amp;MONTH(Sheet1!A11))</f>
        <v>03</v>
      </c>
      <c r="B11" s="13" t="str">
        <f>IF(LEN(DAY(Sheet1!A11))&gt;1,DAY(Sheet1!A11),"0"&amp;DAY(Sheet1!A11))</f>
        <v>07</v>
      </c>
      <c r="C11" s="13" t="e">
        <f>IF(LEN(Sheet1!#REF!)&gt;0,Sheet1!B11&amp;", "&amp;Sheet1!#REF!,Sheet1!B11)</f>
        <v>#REF!</v>
      </c>
      <c r="E11" t="e">
        <f>"BEGIN:VEVENT"&amp;"PUTLINEFEEDHERE"&amp;"DTSTART:"&amp;YEAR(Sheet1!$A11)&amp;$A11&amp;$B11&amp;"T193000Z"&amp;"PUTLINEFEEDHERE"&amp;"DTEND:"&amp;YEAR(Sheet1!$A11)&amp;$A11&amp;$B11&amp;"T235900Z"&amp;"PUTLINEFEEDHERE"&amp;"LOCATION:Honiton"&amp;"PUTLINEFEEDHERE"&amp;"DESCRIPTION:Scalextric ("&amp;$C11&amp;")"&amp;"PUTLINEFEEDHERE"&amp;"PRIORITY:3"&amp;"PUTLINEFEEDHERE"&amp;"END:VEVENT"</f>
        <v>#REF!</v>
      </c>
      <c r="F11" s="2" t="s">
        <v>14</v>
      </c>
      <c r="G11" t="e">
        <f>"BEGIN:VEVENT"&amp;"PUTLINEFEEDHERE"&amp;"DTSTART:"&amp;YEAR(Sheet1!$A11)&amp;$A11&amp;$B11&amp;"T193000Z"&amp;"PUTLINEFEEDHERE"&amp;"DTEND:"&amp;YEAR(Sheet1!$A11)&amp;$A11&amp;$B11&amp;"T235900Z"&amp;"PUTLINEFEEDHERE"&amp;"LOCATION:Honiton"&amp;"PUTLINEFEEDHERE"&amp;"SUMMARY:Scalextric ("&amp;$C11&amp;")"&amp;"PUTLINEFEEDHERE"&amp;"PRIORITY:3"&amp;"PUTLINEFEEDHERE"&amp;"END:VEVENT"</f>
        <v>#REF!</v>
      </c>
    </row>
    <row r="12" spans="1:7">
      <c r="A12" s="13" t="str">
        <f>IF(LEN(MONTH(Sheet1!A12))&gt;1,MONTH(Sheet1!A12),"0"&amp;MONTH(Sheet1!A12))</f>
        <v>03</v>
      </c>
      <c r="B12" s="13">
        <f>IF(LEN(DAY(Sheet1!A12))&gt;1,DAY(Sheet1!A12),"0"&amp;DAY(Sheet1!A12))</f>
        <v>14</v>
      </c>
      <c r="C12" s="13" t="str">
        <f>IF(LEN(Sheet1!D12)&gt;0,Sheet1!B12&amp;", "&amp;Sheet1!D12,Sheet1!B12)</f>
        <v>Touring, LMP</v>
      </c>
      <c r="E12" t="str">
        <f>"BEGIN:VEVENT"&amp;"PUTLINEFEEDHERE"&amp;"DTSTART:"&amp;YEAR(Sheet1!$A12)&amp;$A12&amp;$B12&amp;"T193000Z"&amp;"PUTLINEFEEDHERE"&amp;"DTEND:"&amp;YEAR(Sheet1!$A12)&amp;$A12&amp;$B12&amp;"T235900Z"&amp;"PUTLINEFEEDHERE"&amp;"LOCATION:Honiton"&amp;"PUTLINEFEEDHERE"&amp;"DESCRIPTION:Scalextric ("&amp;$C12&amp;")"&amp;"PUTLINEFEEDHERE"&amp;"PRIORITY:3"&amp;"PUTLINEFEEDHERE"&amp;"END:VEVENT"</f>
        <v>BEGIN:VEVENTPUTLINEFEEDHEREDTSTART:20140314T193000ZPUTLINEFEEDHEREDTEND:20140314T235900ZPUTLINEFEEDHERELOCATION:HonitonPUTLINEFEEDHEREDESCRIPTION:Scalextric (Touring, LMP)PUTLINEFEEDHEREPRIORITY:3PUTLINEFEEDHEREEND:VEVENT</v>
      </c>
      <c r="F12" s="2" t="s">
        <v>14</v>
      </c>
      <c r="G12" t="str">
        <f>"BEGIN:VEVENT"&amp;"PUTLINEFEEDHERE"&amp;"DTSTART:"&amp;YEAR(Sheet1!$A12)&amp;$A12&amp;$B12&amp;"T193000Z"&amp;"PUTLINEFEEDHERE"&amp;"DTEND:"&amp;YEAR(Sheet1!$A12)&amp;$A12&amp;$B12&amp;"T235900Z"&amp;"PUTLINEFEEDHERE"&amp;"LOCATION:Honiton"&amp;"PUTLINEFEEDHERE"&amp;"SUMMARY:Scalextric ("&amp;$C12&amp;")"&amp;"PUTLINEFEEDHERE"&amp;"PRIORITY:3"&amp;"PUTLINEFEEDHERE"&amp;"END:VEVENT"</f>
        <v>BEGIN:VEVENTPUTLINEFEEDHEREDTSTART:20140314T193000ZPUTLINEFEEDHEREDTEND:20140314T235900ZPUTLINEFEEDHERELOCATION:HonitonPUTLINEFEEDHERESUMMARY:Scalextric (Touring, LMP)PUTLINEFEEDHEREPRIORITY:3PUTLINEFEEDHEREEND:VEVENT</v>
      </c>
    </row>
    <row r="13" spans="1:7">
      <c r="A13" s="13" t="str">
        <f>IF(LEN(MONTH(Sheet1!A13))&gt;1,MONTH(Sheet1!A13),"0"&amp;MONTH(Sheet1!A13))</f>
        <v>03</v>
      </c>
      <c r="B13" s="13">
        <f>IF(LEN(DAY(Sheet1!A13))&gt;1,DAY(Sheet1!A13),"0"&amp;DAY(Sheet1!A13))</f>
        <v>21</v>
      </c>
      <c r="C13" s="13" t="str">
        <f>IF(LEN(Sheet1!D11)&gt;0,Sheet1!B13&amp;", "&amp;Sheet1!D11,Sheet1!B13)</f>
        <v>Historic Road, GT1-3</v>
      </c>
      <c r="E13" t="str">
        <f>"BEGIN:VEVENT"&amp;"PUTLINEFEEDHERE"&amp;"DTSTART:"&amp;YEAR(Sheet1!$A13)&amp;$A13&amp;$B13&amp;"T193000Z"&amp;"PUTLINEFEEDHERE"&amp;"DTEND:"&amp;YEAR(Sheet1!$A13)&amp;$A13&amp;$B13&amp;"T235900Z"&amp;"PUTLINEFEEDHERE"&amp;"LOCATION:Honiton"&amp;"PUTLINEFEEDHERE"&amp;"DESCRIPTION:Scalextric ("&amp;$C13&amp;")"&amp;"PUTLINEFEEDHERE"&amp;"PRIORITY:3"&amp;"PUTLINEFEEDHERE"&amp;"END:VEVENT"</f>
        <v>BEGIN:VEVENTPUTLINEFEEDHEREDTSTART:20140321T193000ZPUTLINEFEEDHEREDTEND:20140321T235900ZPUTLINEFEEDHERELOCATION:HonitonPUTLINEFEEDHEREDESCRIPTION:Scalextric (Historic Road, GT1-3)PUTLINEFEEDHEREPRIORITY:3PUTLINEFEEDHEREEND:VEVENT</v>
      </c>
      <c r="F13" s="2" t="s">
        <v>14</v>
      </c>
      <c r="G13" t="str">
        <f>"BEGIN:VEVENT"&amp;"PUTLINEFEEDHERE"&amp;"DTSTART:"&amp;YEAR(Sheet1!$A13)&amp;$A13&amp;$B13&amp;"T193000Z"&amp;"PUTLINEFEEDHERE"&amp;"DTEND:"&amp;YEAR(Sheet1!$A13)&amp;$A13&amp;$B13&amp;"T235900Z"&amp;"PUTLINEFEEDHERE"&amp;"LOCATION:Honiton"&amp;"PUTLINEFEEDHERE"&amp;"SUMMARY:Scalextric ("&amp;$C13&amp;")"&amp;"PUTLINEFEEDHERE"&amp;"PRIORITY:3"&amp;"PUTLINEFEEDHERE"&amp;"END:VEVENT"</f>
        <v>BEGIN:VEVENTPUTLINEFEEDHEREDTSTART:20140321T193000ZPUTLINEFEEDHEREDTEND:20140321T235900ZPUTLINEFEEDHERELOCATION:HonitonPUTLINEFEEDHERESUMMARY:Scalextric (Historic Road, GT1-3)PUTLINEFEEDHEREPRIORITY:3PUTLINEFEEDHEREEND:VEVENT</v>
      </c>
    </row>
    <row r="14" spans="1:7">
      <c r="A14" s="13" t="str">
        <f>IF(LEN(MONTH(Sheet1!A14))&gt;1,MONTH(Sheet1!A14),"0"&amp;MONTH(Sheet1!A14))</f>
        <v>03</v>
      </c>
      <c r="B14" s="13">
        <f>IF(LEN(DAY(Sheet1!A14))&gt;1,DAY(Sheet1!A14),"0"&amp;DAY(Sheet1!A14))</f>
        <v>28</v>
      </c>
      <c r="C14" s="13" t="e">
        <f>IF(LEN(Sheet1!#REF!)&gt;0,Sheet1!B14&amp;", "&amp;Sheet1!#REF!,Sheet1!B14)</f>
        <v>#REF!</v>
      </c>
      <c r="E14" t="e">
        <f>"BEGIN:VEVENT"&amp;"PUTLINEFEEDHERE"&amp;"DTSTART:"&amp;YEAR(Sheet1!$A14)&amp;$A14&amp;$B14&amp;"T193000Z"&amp;"PUTLINEFEEDHERE"&amp;"DTEND:"&amp;YEAR(Sheet1!$A14)&amp;$A14&amp;$B14&amp;"T235900Z"&amp;"PUTLINEFEEDHERE"&amp;"LOCATION:Honiton"&amp;"PUTLINEFEEDHERE"&amp;"DESCRIPTION:Scalextric ("&amp;$C14&amp;")"&amp;"PUTLINEFEEDHERE"&amp;"PRIORITY:3"&amp;"PUTLINEFEEDHERE"&amp;"END:VEVENT"</f>
        <v>#REF!</v>
      </c>
      <c r="F14" s="2" t="s">
        <v>14</v>
      </c>
      <c r="G14" t="e">
        <f>"BEGIN:VEVENT"&amp;"PUTLINEFEEDHERE"&amp;"DTSTART:"&amp;YEAR(Sheet1!$A14)&amp;$A14&amp;$B14&amp;"T193000Z"&amp;"PUTLINEFEEDHERE"&amp;"DTEND:"&amp;YEAR(Sheet1!$A14)&amp;$A14&amp;$B14&amp;"T235900Z"&amp;"PUTLINEFEEDHERE"&amp;"LOCATION:Honiton"&amp;"PUTLINEFEEDHERE"&amp;"SUMMARY:Scalextric ("&amp;$C14&amp;")"&amp;"PUTLINEFEEDHERE"&amp;"PRIORITY:3"&amp;"PUTLINEFEEDHERE"&amp;"END:VEVENT"</f>
        <v>#REF!</v>
      </c>
    </row>
    <row r="15" spans="1:7">
      <c r="A15" s="13" t="str">
        <f>IF(LEN(MONTH(Sheet1!A15))&gt;1,MONTH(Sheet1!A15),"0"&amp;MONTH(Sheet1!A15))</f>
        <v>04</v>
      </c>
      <c r="B15" s="13" t="str">
        <f>IF(LEN(DAY(Sheet1!A15))&gt;1,DAY(Sheet1!A15),"0"&amp;DAY(Sheet1!A15))</f>
        <v>04</v>
      </c>
      <c r="C15" s="13" t="str">
        <f>IF(LEN(Sheet1!D13)&gt;0,Sheet1!B15&amp;", "&amp;Sheet1!D13,Sheet1!B15)</f>
        <v>Open Wheel, Rally</v>
      </c>
      <c r="E15" t="str">
        <f>"BEGIN:VEVENT"&amp;"PUTLINEFEEDHERE"&amp;"DTSTART:"&amp;YEAR(Sheet1!$A15)&amp;$A15&amp;$B15&amp;"T193000Z"&amp;"PUTLINEFEEDHERE"&amp;"DTEND:"&amp;YEAR(Sheet1!$A15)&amp;$A15&amp;$B15&amp;"T235900Z"&amp;"PUTLINEFEEDHERE"&amp;"LOCATION:Honiton"&amp;"PUTLINEFEEDHERE"&amp;"DESCRIPTION:Scalextric ("&amp;$C15&amp;")"&amp;"PUTLINEFEEDHERE"&amp;"PRIORITY:3"&amp;"PUTLINEFEEDHERE"&amp;"END:VEVENT"</f>
        <v>BEGIN:VEVENTPUTLINEFEEDHEREDTSTART:20140404T193000ZPUTLINEFEEDHEREDTEND:20140404T235900ZPUTLINEFEEDHERELOCATION:HonitonPUTLINEFEEDHEREDESCRIPTION:Scalextric (Open Wheel, Rally)PUTLINEFEEDHEREPRIORITY:3PUTLINEFEEDHEREEND:VEVENT</v>
      </c>
      <c r="F15" s="2" t="s">
        <v>14</v>
      </c>
      <c r="G15" t="str">
        <f>"BEGIN:VEVENT"&amp;"PUTLINEFEEDHERE"&amp;"DTSTART:"&amp;YEAR(Sheet1!$A15)&amp;$A15&amp;$B15&amp;"T193000Z"&amp;"PUTLINEFEEDHERE"&amp;"DTEND:"&amp;YEAR(Sheet1!$A15)&amp;$A15&amp;$B15&amp;"T235900Z"&amp;"PUTLINEFEEDHERE"&amp;"LOCATION:Honiton"&amp;"PUTLINEFEEDHERE"&amp;"SUMMARY:Scalextric ("&amp;$C15&amp;")"&amp;"PUTLINEFEEDHERE"&amp;"PRIORITY:3"&amp;"PUTLINEFEEDHERE"&amp;"END:VEVENT"</f>
        <v>BEGIN:VEVENTPUTLINEFEEDHEREDTSTART:20140404T193000ZPUTLINEFEEDHEREDTEND:20140404T235900ZPUTLINEFEEDHERELOCATION:HonitonPUTLINEFEEDHERESUMMARY:Scalextric (Open Wheel, Rally)PUTLINEFEEDHEREPRIORITY:3PUTLINEFEEDHEREEND:VEVENT</v>
      </c>
    </row>
    <row r="16" spans="1:7">
      <c r="A16" s="13" t="str">
        <f>IF(LEN(MONTH(Sheet1!A16))&gt;1,MONTH(Sheet1!A16),"0"&amp;MONTH(Sheet1!A16))</f>
        <v>04</v>
      </c>
      <c r="B16" s="13">
        <f>IF(LEN(DAY(Sheet1!A16))&gt;1,DAY(Sheet1!A16),"0"&amp;DAY(Sheet1!A16))</f>
        <v>11</v>
      </c>
      <c r="C16" s="13" t="str">
        <f>IF(LEN(Sheet1!D16)&gt;0,Sheet1!B16&amp;", "&amp;Sheet1!D16,Sheet1!B16)</f>
        <v>Touring, LMP</v>
      </c>
      <c r="E16" t="str">
        <f>"BEGIN:VEVENT"&amp;"PUTLINEFEEDHERE"&amp;"DTSTART:"&amp;YEAR(Sheet1!$A16)&amp;$A16&amp;$B16&amp;"T193000Z"&amp;"PUTLINEFEEDHERE"&amp;"DTEND:"&amp;YEAR(Sheet1!$A16)&amp;$A16&amp;$B16&amp;"T235900Z"&amp;"PUTLINEFEEDHERE"&amp;"LOCATION:Honiton"&amp;"PUTLINEFEEDHERE"&amp;"DESCRIPTION:Scalextric ("&amp;$C16&amp;")"&amp;"PUTLINEFEEDHERE"&amp;"PRIORITY:3"&amp;"PUTLINEFEEDHERE"&amp;"END:VEVENT"</f>
        <v>BEGIN:VEVENTPUTLINEFEEDHEREDTSTART:20140411T193000ZPUTLINEFEEDHEREDTEND:20140411T235900ZPUTLINEFEEDHERELOCATION:HonitonPUTLINEFEEDHEREDESCRIPTION:Scalextric (Touring, LMP)PUTLINEFEEDHEREPRIORITY:3PUTLINEFEEDHEREEND:VEVENT</v>
      </c>
      <c r="F16" s="2" t="s">
        <v>14</v>
      </c>
      <c r="G16" t="str">
        <f>"BEGIN:VEVENT"&amp;"PUTLINEFEEDHERE"&amp;"DTSTART:"&amp;YEAR(Sheet1!$A16)&amp;$A16&amp;$B16&amp;"T193000Z"&amp;"PUTLINEFEEDHERE"&amp;"DTEND:"&amp;YEAR(Sheet1!$A16)&amp;$A16&amp;$B16&amp;"T235900Z"&amp;"PUTLINEFEEDHERE"&amp;"LOCATION:Honiton"&amp;"PUTLINEFEEDHERE"&amp;"SUMMARY:Scalextric ("&amp;$C16&amp;")"&amp;"PUTLINEFEEDHERE"&amp;"PRIORITY:3"&amp;"PUTLINEFEEDHERE"&amp;"END:VEVENT"</f>
        <v>BEGIN:VEVENTPUTLINEFEEDHEREDTSTART:20140411T193000ZPUTLINEFEEDHEREDTEND:20140411T235900ZPUTLINEFEEDHERELOCATION:HonitonPUTLINEFEEDHERESUMMARY:Scalextric (Touring, LMP)PUTLINEFEEDHEREPRIORITY:3PUTLINEFEEDHEREEND:VEVENT</v>
      </c>
    </row>
    <row r="17" spans="1:7">
      <c r="A17" s="13" t="str">
        <f>IF(LEN(MONTH(Sheet1!A17))&gt;1,MONTH(Sheet1!A17),"0"&amp;MONTH(Sheet1!A17))</f>
        <v>04</v>
      </c>
      <c r="B17" s="13">
        <f>IF(LEN(DAY(Sheet1!A17))&gt;1,DAY(Sheet1!A17),"0"&amp;DAY(Sheet1!A17))</f>
        <v>18</v>
      </c>
      <c r="C17" s="13" t="e">
        <f>IF(LEN(Sheet1!#REF!)&gt;0,Sheet1!B17&amp;", "&amp;Sheet1!#REF!,Sheet1!B17)</f>
        <v>#REF!</v>
      </c>
      <c r="E17" t="e">
        <f>"BEGIN:VEVENT"&amp;"PUTLINEFEEDHERE"&amp;"DTSTART:"&amp;YEAR(Sheet1!$A17)&amp;$A17&amp;$B17&amp;"T193000Z"&amp;"PUTLINEFEEDHERE"&amp;"DTEND:"&amp;YEAR(Sheet1!$A17)&amp;$A17&amp;$B17&amp;"T235900Z"&amp;"PUTLINEFEEDHERE"&amp;"LOCATION:Honiton"&amp;"PUTLINEFEEDHERE"&amp;"DESCRIPTION:Scalextric ("&amp;$C17&amp;")"&amp;"PUTLINEFEEDHERE"&amp;"PRIORITY:3"&amp;"PUTLINEFEEDHERE"&amp;"END:VEVENT"</f>
        <v>#REF!</v>
      </c>
      <c r="F17" s="2" t="s">
        <v>14</v>
      </c>
      <c r="G17" t="e">
        <f>"BEGIN:VEVENT"&amp;"PUTLINEFEEDHERE"&amp;"DTSTART:"&amp;YEAR(Sheet1!$A17)&amp;$A17&amp;$B17&amp;"T193000Z"&amp;"PUTLINEFEEDHERE"&amp;"DTEND:"&amp;YEAR(Sheet1!$A17)&amp;$A17&amp;$B17&amp;"T235900Z"&amp;"PUTLINEFEEDHERE"&amp;"LOCATION:Honiton"&amp;"PUTLINEFEEDHERE"&amp;"SUMMARY:Scalextric ("&amp;$C17&amp;")"&amp;"PUTLINEFEEDHERE"&amp;"PRIORITY:3"&amp;"PUTLINEFEEDHERE"&amp;"END:VEVENT"</f>
        <v>#REF!</v>
      </c>
    </row>
    <row r="18" spans="1:7">
      <c r="A18" s="13" t="str">
        <f>IF(LEN(MONTH(Sheet1!A18))&gt;1,MONTH(Sheet1!A18),"0"&amp;MONTH(Sheet1!A18))</f>
        <v>04</v>
      </c>
      <c r="B18" s="13">
        <f>IF(LEN(DAY(Sheet1!A18))&gt;1,DAY(Sheet1!A18),"0"&amp;DAY(Sheet1!A18))</f>
        <v>25</v>
      </c>
      <c r="C18" s="13" t="str">
        <f>IF(LEN(Sheet1!D18)&gt;0,Sheet1!B36&amp;", "&amp;Sheet1!D18,Sheet1!B36)</f>
        <v>Nascar, Group C Endurance</v>
      </c>
      <c r="E18" t="str">
        <f>"BEGIN:VEVENT"&amp;"PUTLINEFEEDHERE"&amp;"DTSTART:"&amp;YEAR(Sheet1!$A18)&amp;$A18&amp;$B18&amp;"T193000Z"&amp;"PUTLINEFEEDHERE"&amp;"DTEND:"&amp;YEAR(Sheet1!$A18)&amp;$A18&amp;$B18&amp;"T235900Z"&amp;"PUTLINEFEEDHERE"&amp;"LOCATION:Honiton"&amp;"PUTLINEFEEDHERE"&amp;"DESCRIPTION:Scalextric ("&amp;$C18&amp;")"&amp;"PUTLINEFEEDHERE"&amp;"PRIORITY:3"&amp;"PUTLINEFEEDHERE"&amp;"END:VEVENT"</f>
        <v>BEGIN:VEVENTPUTLINEFEEDHEREDTSTART:20140425T193000ZPUTLINEFEEDHEREDTEND:20140425T235900ZPUTLINEFEEDHERELOCATION:HonitonPUTLINEFEEDHEREDESCRIPTION:Scalextric (Nascar, Group C Endurance)PUTLINEFEEDHEREPRIORITY:3PUTLINEFEEDHEREEND:VEVENT</v>
      </c>
      <c r="F18" s="2" t="s">
        <v>14</v>
      </c>
      <c r="G18" t="str">
        <f>"BEGIN:VEVENT"&amp;"PUTLINEFEEDHERE"&amp;"DTSTART:"&amp;YEAR(Sheet1!$A18)&amp;$A18&amp;$B18&amp;"T193000Z"&amp;"PUTLINEFEEDHERE"&amp;"DTEND:"&amp;YEAR(Sheet1!$A18)&amp;$A18&amp;$B18&amp;"T235900Z"&amp;"PUTLINEFEEDHERE"&amp;"LOCATION:Honiton"&amp;"PUTLINEFEEDHERE"&amp;"SUMMARY:Scalextric ("&amp;$C18&amp;")"&amp;"PUTLINEFEEDHERE"&amp;"PRIORITY:3"&amp;"PUTLINEFEEDHERE"&amp;"END:VEVENT"</f>
        <v>BEGIN:VEVENTPUTLINEFEEDHEREDTSTART:20140425T193000ZPUTLINEFEEDHEREDTEND:20140425T235900ZPUTLINEFEEDHERELOCATION:HonitonPUTLINEFEEDHERESUMMARY:Scalextric (Nascar, Group C Endurance)PUTLINEFEEDHEREPRIORITY:3PUTLINEFEEDHEREEND:VEVENT</v>
      </c>
    </row>
    <row r="19" spans="1:7">
      <c r="A19" s="13" t="str">
        <f>IF(LEN(MONTH(Sheet1!A19))&gt;1,MONTH(Sheet1!A19),"0"&amp;MONTH(Sheet1!A19))</f>
        <v>05</v>
      </c>
      <c r="B19" s="13" t="str">
        <f>IF(LEN(DAY(Sheet1!A19))&gt;1,DAY(Sheet1!A19),"0"&amp;DAY(Sheet1!A19))</f>
        <v>02</v>
      </c>
      <c r="C19" s="13" t="str">
        <f>IF(LEN(Sheet1!D19)&gt;0,Sheet1!B19&amp;", "&amp;Sheet1!D19,Sheet1!B19)</f>
        <v>Historic Road, 1960s Classics</v>
      </c>
      <c r="E19" t="str">
        <f>"BEGIN:VEVENT"&amp;"PUTLINEFEEDHERE"&amp;"DTSTART:"&amp;YEAR(Sheet1!$A19)&amp;$A19&amp;$B19&amp;"T193000Z"&amp;"PUTLINEFEEDHERE"&amp;"DTEND:"&amp;YEAR(Sheet1!$A19)&amp;$A19&amp;$B19&amp;"T235900Z"&amp;"PUTLINEFEEDHERE"&amp;"LOCATION:Honiton"&amp;"PUTLINEFEEDHERE"&amp;"DESCRIPTION:Scalextric ("&amp;$C19&amp;")"&amp;"PUTLINEFEEDHERE"&amp;"PRIORITY:3"&amp;"PUTLINEFEEDHERE"&amp;"END:VEVENT"</f>
        <v>BEGIN:VEVENTPUTLINEFEEDHEREDTSTART:20140502T193000ZPUTLINEFEEDHEREDTEND:20140502T235900ZPUTLINEFEEDHERELOCATION:HonitonPUTLINEFEEDHEREDESCRIPTION:Scalextric (Historic Road, 1960s Classics)PUTLINEFEEDHEREPRIORITY:3PUTLINEFEEDHEREEND:VEVENT</v>
      </c>
      <c r="F19" s="2" t="s">
        <v>14</v>
      </c>
      <c r="G19" t="str">
        <f>"BEGIN:VEVENT"&amp;"PUTLINEFEEDHERE"&amp;"DTSTART:"&amp;YEAR(Sheet1!$A19)&amp;$A19&amp;$B19&amp;"T193000Z"&amp;"PUTLINEFEEDHERE"&amp;"DTEND:"&amp;YEAR(Sheet1!$A19)&amp;$A19&amp;$B19&amp;"T235900Z"&amp;"PUTLINEFEEDHERE"&amp;"LOCATION:Honiton"&amp;"PUTLINEFEEDHERE"&amp;"SUMMARY:Scalextric ("&amp;$C19&amp;")"&amp;"PUTLINEFEEDHERE"&amp;"PRIORITY:3"&amp;"PUTLINEFEEDHERE"&amp;"END:VEVENT"</f>
        <v>BEGIN:VEVENTPUTLINEFEEDHEREDTSTART:20140502T193000ZPUTLINEFEEDHEREDTEND:20140502T235900ZPUTLINEFEEDHERELOCATION:HonitonPUTLINEFEEDHERESUMMARY:Scalextric (Historic Road, 1960s Classics)PUTLINEFEEDHEREPRIORITY:3PUTLINEFEEDHEREEND:VEVENT</v>
      </c>
    </row>
    <row r="20" spans="1:7">
      <c r="A20" s="13" t="str">
        <f>IF(LEN(MONTH(Sheet1!A20))&gt;1,MONTH(Sheet1!A20),"0"&amp;MONTH(Sheet1!A20))</f>
        <v>05</v>
      </c>
      <c r="B20" s="13" t="str">
        <f>IF(LEN(DAY(Sheet1!A20))&gt;1,DAY(Sheet1!A20),"0"&amp;DAY(Sheet1!A20))</f>
        <v>09</v>
      </c>
      <c r="C20" s="13" t="str">
        <f>IF(LEN(Sheet1!D20)&gt;0,Sheet1!B20&amp;", "&amp;Sheet1!D20,Sheet1!B20)</f>
        <v>Touring, Rally</v>
      </c>
      <c r="E20" t="str">
        <f>"BEGIN:VEVENT"&amp;"PUTLINEFEEDHERE"&amp;"DTSTART:"&amp;YEAR(Sheet1!$A20)&amp;$A20&amp;$B20&amp;"T193000Z"&amp;"PUTLINEFEEDHERE"&amp;"DTEND:"&amp;YEAR(Sheet1!$A20)&amp;$A20&amp;$B20&amp;"T235900Z"&amp;"PUTLINEFEEDHERE"&amp;"LOCATION:Honiton"&amp;"PUTLINEFEEDHERE"&amp;"DESCRIPTION:Scalextric ("&amp;$C20&amp;")"&amp;"PUTLINEFEEDHERE"&amp;"PRIORITY:3"&amp;"PUTLINEFEEDHERE"&amp;"END:VEVENT"</f>
        <v>BEGIN:VEVENTPUTLINEFEEDHEREDTSTART:20140509T193000ZPUTLINEFEEDHEREDTEND:20140509T235900ZPUTLINEFEEDHERELOCATION:HonitonPUTLINEFEEDHEREDESCRIPTION:Scalextric (Touring, Rally)PUTLINEFEEDHEREPRIORITY:3PUTLINEFEEDHEREEND:VEVENT</v>
      </c>
      <c r="F20" s="2" t="s">
        <v>14</v>
      </c>
      <c r="G20" t="str">
        <f>"BEGIN:VEVENT"&amp;"PUTLINEFEEDHERE"&amp;"DTSTART:"&amp;YEAR(Sheet1!$A20)&amp;$A20&amp;$B20&amp;"T193000Z"&amp;"PUTLINEFEEDHERE"&amp;"DTEND:"&amp;YEAR(Sheet1!$A20)&amp;$A20&amp;$B20&amp;"T235900Z"&amp;"PUTLINEFEEDHERE"&amp;"LOCATION:Honiton"&amp;"PUTLINEFEEDHERE"&amp;"SUMMARY:Scalextric ("&amp;$C20&amp;")"&amp;"PUTLINEFEEDHERE"&amp;"PRIORITY:3"&amp;"PUTLINEFEEDHERE"&amp;"END:VEVENT"</f>
        <v>BEGIN:VEVENTPUTLINEFEEDHEREDTSTART:20140509T193000ZPUTLINEFEEDHEREDTEND:20140509T235900ZPUTLINEFEEDHERELOCATION:HonitonPUTLINEFEEDHERESUMMARY:Scalextric (Touring, Rally)PUTLINEFEEDHEREPRIORITY:3PUTLINEFEEDHEREEND:VEVENT</v>
      </c>
    </row>
    <row r="21" spans="1:7">
      <c r="A21" s="13" t="str">
        <f>IF(LEN(MONTH(Sheet1!A21))&gt;1,MONTH(Sheet1!A21),"0"&amp;MONTH(Sheet1!A21))</f>
        <v>05</v>
      </c>
      <c r="B21" s="13">
        <f>IF(LEN(DAY(Sheet1!A21))&gt;1,DAY(Sheet1!A21),"0"&amp;DAY(Sheet1!A21))</f>
        <v>16</v>
      </c>
      <c r="C21" s="13" t="str">
        <f>IF(LEN(Sheet1!D21)&gt;0,Sheet1!B21&amp;", "&amp;Sheet1!D21,Sheet1!B21)</f>
        <v>Club Cars, LMP</v>
      </c>
      <c r="E21" t="str">
        <f>"BEGIN:VEVENT"&amp;"PUTLINEFEEDHERE"&amp;"DTSTART:"&amp;YEAR(Sheet1!$A21)&amp;$A21&amp;$B21&amp;"T193000Z"&amp;"PUTLINEFEEDHERE"&amp;"DTEND:"&amp;YEAR(Sheet1!$A21)&amp;$A21&amp;$B21&amp;"T235900Z"&amp;"PUTLINEFEEDHERE"&amp;"LOCATION:Honiton"&amp;"PUTLINEFEEDHERE"&amp;"DESCRIPTION:Scalextric ("&amp;$C21&amp;")"&amp;"PUTLINEFEEDHERE"&amp;"PRIORITY:3"&amp;"PUTLINEFEEDHERE"&amp;"END:VEVENT"</f>
        <v>BEGIN:VEVENTPUTLINEFEEDHEREDTSTART:20140516T193000ZPUTLINEFEEDHEREDTEND:20140516T235900ZPUTLINEFEEDHERELOCATION:HonitonPUTLINEFEEDHEREDESCRIPTION:Scalextric (Club Cars, LMP)PUTLINEFEEDHEREPRIORITY:3PUTLINEFEEDHEREEND:VEVENT</v>
      </c>
      <c r="F21" s="2" t="s">
        <v>14</v>
      </c>
      <c r="G21" t="str">
        <f>"BEGIN:VEVENT"&amp;"PUTLINEFEEDHERE"&amp;"DTSTART:"&amp;YEAR(Sheet1!$A21)&amp;$A21&amp;$B21&amp;"T193000Z"&amp;"PUTLINEFEEDHERE"&amp;"DTEND:"&amp;YEAR(Sheet1!$A21)&amp;$A21&amp;$B21&amp;"T235900Z"&amp;"PUTLINEFEEDHERE"&amp;"LOCATION:Honiton"&amp;"PUTLINEFEEDHERE"&amp;"SUMMARY:Scalextric ("&amp;$C21&amp;")"&amp;"PUTLINEFEEDHERE"&amp;"PRIORITY:3"&amp;"PUTLINEFEEDHERE"&amp;"END:VEVENT"</f>
        <v>BEGIN:VEVENTPUTLINEFEEDHEREDTSTART:20140516T193000ZPUTLINEFEEDHEREDTEND:20140516T235900ZPUTLINEFEEDHERELOCATION:HonitonPUTLINEFEEDHERESUMMARY:Scalextric (Club Cars, LMP)PUTLINEFEEDHEREPRIORITY:3PUTLINEFEEDHEREEND:VEVENT</v>
      </c>
    </row>
    <row r="22" spans="1:7">
      <c r="A22" s="13" t="str">
        <f>IF(LEN(MONTH(Sheet1!A22))&gt;1,MONTH(Sheet1!A22),"0"&amp;MONTH(Sheet1!A22))</f>
        <v>05</v>
      </c>
      <c r="B22" s="13">
        <f>IF(LEN(DAY(Sheet1!A22))&gt;1,DAY(Sheet1!A22),"0"&amp;DAY(Sheet1!A22))</f>
        <v>23</v>
      </c>
      <c r="C22" s="13" t="str">
        <f>IF(LEN(Sheet1!D22)&gt;0,Sheet1!B22&amp;", "&amp;Sheet1!D22,Sheet1!B22)</f>
        <v>Open Wheel, 1960s Classics</v>
      </c>
      <c r="E22" t="str">
        <f>"BEGIN:VEVENT"&amp;"PUTLINEFEEDHERE"&amp;"DTSTART:"&amp;YEAR(Sheet1!$A22)&amp;$A22&amp;$B22&amp;"T193000Z"&amp;"PUTLINEFEEDHERE"&amp;"DTEND:"&amp;YEAR(Sheet1!$A22)&amp;$A22&amp;$B22&amp;"T235900Z"&amp;"PUTLINEFEEDHERE"&amp;"LOCATION:Honiton"&amp;"PUTLINEFEEDHERE"&amp;"DESCRIPTION:Scalextric ("&amp;$C22&amp;")"&amp;"PUTLINEFEEDHERE"&amp;"PRIORITY:3"&amp;"PUTLINEFEEDHERE"&amp;"END:VEVENT"</f>
        <v>BEGIN:VEVENTPUTLINEFEEDHEREDTSTART:20140523T193000ZPUTLINEFEEDHEREDTEND:20140523T235900ZPUTLINEFEEDHERELOCATION:HonitonPUTLINEFEEDHEREDESCRIPTION:Scalextric (Open Wheel, 1960s Classics)PUTLINEFEEDHEREPRIORITY:3PUTLINEFEEDHEREEND:VEVENT</v>
      </c>
      <c r="F22" s="2" t="s">
        <v>14</v>
      </c>
      <c r="G22" t="str">
        <f>"BEGIN:VEVENT"&amp;"PUTLINEFEEDHERE"&amp;"DTSTART:"&amp;YEAR(Sheet1!$A22)&amp;$A22&amp;$B22&amp;"T193000Z"&amp;"PUTLINEFEEDHERE"&amp;"DTEND:"&amp;YEAR(Sheet1!$A22)&amp;$A22&amp;$B22&amp;"T235900Z"&amp;"PUTLINEFEEDHERE"&amp;"LOCATION:Honiton"&amp;"PUTLINEFEEDHERE"&amp;"SUMMARY:Scalextric ("&amp;$C22&amp;")"&amp;"PUTLINEFEEDHERE"&amp;"PRIORITY:3"&amp;"PUTLINEFEEDHERE"&amp;"END:VEVENT"</f>
        <v>BEGIN:VEVENTPUTLINEFEEDHEREDTSTART:20140523T193000ZPUTLINEFEEDHEREDTEND:20140523T235900ZPUTLINEFEEDHERELOCATION:HonitonPUTLINEFEEDHERESUMMARY:Scalextric (Open Wheel, 1960s Classics)PUTLINEFEEDHEREPRIORITY:3PUTLINEFEEDHEREEND:VEVENT</v>
      </c>
    </row>
    <row r="23" spans="1:7">
      <c r="A23" s="13" t="str">
        <f>IF(LEN(MONTH(Sheet1!A23))&gt;1,MONTH(Sheet1!A23),"0"&amp;MONTH(Sheet1!A23))</f>
        <v>05</v>
      </c>
      <c r="B23" s="13">
        <f>IF(LEN(DAY(Sheet1!A23))&gt;1,DAY(Sheet1!A23),"0"&amp;DAY(Sheet1!A23))</f>
        <v>30</v>
      </c>
      <c r="C23" s="13" t="str">
        <f>IF(LEN(Sheet1!D30)&gt;0,Sheet1!B34&amp;", "&amp;Sheet1!D30,Sheet1!B34)</f>
        <v>Touring, Group C Endurance</v>
      </c>
      <c r="E23" t="str">
        <f>"BEGIN:VEVENT"&amp;"PUTLINEFEEDHERE"&amp;"DTSTART:"&amp;YEAR(Sheet1!$A23)&amp;$A23&amp;$B23&amp;"T193000Z"&amp;"PUTLINEFEEDHERE"&amp;"DTEND:"&amp;YEAR(Sheet1!$A23)&amp;$A23&amp;$B23&amp;"T235900Z"&amp;"PUTLINEFEEDHERE"&amp;"LOCATION:Honiton"&amp;"PUTLINEFEEDHERE"&amp;"DESCRIPTION:Scalextric ("&amp;$C23&amp;")"&amp;"PUTLINEFEEDHERE"&amp;"PRIORITY:3"&amp;"PUTLINEFEEDHERE"&amp;"END:VEVENT"</f>
        <v>BEGIN:VEVENTPUTLINEFEEDHEREDTSTART:20140530T193000ZPUTLINEFEEDHEREDTEND:20140530T235900ZPUTLINEFEEDHERELOCATION:HonitonPUTLINEFEEDHEREDESCRIPTION:Scalextric (Touring, Group C Endurance)PUTLINEFEEDHEREPRIORITY:3PUTLINEFEEDHEREEND:VEVENT</v>
      </c>
      <c r="F23" s="2" t="s">
        <v>14</v>
      </c>
      <c r="G23" t="str">
        <f>"BEGIN:VEVENT"&amp;"PUTLINEFEEDHERE"&amp;"DTSTART:"&amp;YEAR(Sheet1!$A23)&amp;$A23&amp;$B23&amp;"T193000Z"&amp;"PUTLINEFEEDHERE"&amp;"DTEND:"&amp;YEAR(Sheet1!$A23)&amp;$A23&amp;$B23&amp;"T235900Z"&amp;"PUTLINEFEEDHERE"&amp;"LOCATION:Honiton"&amp;"PUTLINEFEEDHERE"&amp;"SUMMARY:Scalextric ("&amp;$C23&amp;")"&amp;"PUTLINEFEEDHERE"&amp;"PRIORITY:3"&amp;"PUTLINEFEEDHERE"&amp;"END:VEVENT"</f>
        <v>BEGIN:VEVENTPUTLINEFEEDHEREDTSTART:20140530T193000ZPUTLINEFEEDHEREDTEND:20140530T235900ZPUTLINEFEEDHERELOCATION:HonitonPUTLINEFEEDHERESUMMARY:Scalextric (Touring, Group C Endurance)PUTLINEFEEDHEREPRIORITY:3PUTLINEFEEDHEREEND:VEVENT</v>
      </c>
    </row>
    <row r="24" spans="1:7">
      <c r="A24" s="13" t="str">
        <f>IF(LEN(MONTH(Sheet1!A24))&gt;1,MONTH(Sheet1!A24),"0"&amp;MONTH(Sheet1!A24))</f>
        <v>06</v>
      </c>
      <c r="B24" s="13" t="str">
        <f>IF(LEN(DAY(Sheet1!A24))&gt;1,DAY(Sheet1!A24),"0"&amp;DAY(Sheet1!A24))</f>
        <v>06</v>
      </c>
      <c r="C24" s="13" t="e">
        <f>IF(LEN(Sheet1!#REF!)&gt;0,Sheet1!B23&amp;", "&amp;Sheet1!#REF!,Sheet1!B23)</f>
        <v>#REF!</v>
      </c>
      <c r="E24" t="e">
        <f>"BEGIN:VEVENT"&amp;"PUTLINEFEEDHERE"&amp;"DTSTART:"&amp;YEAR(Sheet1!$A24)&amp;$A24&amp;$B24&amp;"T193000Z"&amp;"PUTLINEFEEDHERE"&amp;"DTEND:"&amp;YEAR(Sheet1!$A24)&amp;$A24&amp;$B24&amp;"T235900Z"&amp;"PUTLINEFEEDHERE"&amp;"LOCATION:Honiton"&amp;"PUTLINEFEEDHERE"&amp;"DESCRIPTION:Scalextric ("&amp;$C24&amp;")"&amp;"PUTLINEFEEDHERE"&amp;"PRIORITY:3"&amp;"PUTLINEFEEDHERE"&amp;"END:VEVENT"</f>
        <v>#REF!</v>
      </c>
      <c r="F24" s="2" t="s">
        <v>14</v>
      </c>
      <c r="G24" t="e">
        <f>"BEGIN:VEVENT"&amp;"PUTLINEFEEDHERE"&amp;"DTSTART:"&amp;YEAR(Sheet1!$A24)&amp;$A24&amp;$B24&amp;"T193000Z"&amp;"PUTLINEFEEDHERE"&amp;"DTEND:"&amp;YEAR(Sheet1!$A24)&amp;$A24&amp;$B24&amp;"T235900Z"&amp;"PUTLINEFEEDHERE"&amp;"LOCATION:Honiton"&amp;"PUTLINEFEEDHERE"&amp;"SUMMARY:Scalextric ("&amp;$C24&amp;")"&amp;"PUTLINEFEEDHERE"&amp;"PRIORITY:3"&amp;"PUTLINEFEEDHERE"&amp;"END:VEVENT"</f>
        <v>#REF!</v>
      </c>
    </row>
    <row r="25" spans="1:7">
      <c r="A25" s="13" t="str">
        <f>IF(LEN(MONTH(Sheet1!A25))&gt;1,MONTH(Sheet1!A25),"0"&amp;MONTH(Sheet1!A25))</f>
        <v>06</v>
      </c>
      <c r="B25" s="13">
        <f>IF(LEN(DAY(Sheet1!A25))&gt;1,DAY(Sheet1!A25),"0"&amp;DAY(Sheet1!A25))</f>
        <v>13</v>
      </c>
      <c r="C25" s="13" t="str">
        <f>IF(LEN(Sheet1!D23)&gt;0,Sheet1!B24&amp;", "&amp;Sheet1!D23,Sheet1!B24)</f>
        <v>Nascar, GT1-3</v>
      </c>
      <c r="E25" t="str">
        <f>"BEGIN:VEVENT"&amp;"PUTLINEFEEDHERE"&amp;"DTSTART:"&amp;YEAR(Sheet1!$A25)&amp;$A25&amp;$B25&amp;"T193000Z"&amp;"PUTLINEFEEDHERE"&amp;"DTEND:"&amp;YEAR(Sheet1!$A25)&amp;$A25&amp;$B25&amp;"T235900Z"&amp;"PUTLINEFEEDHERE"&amp;"LOCATION:Honiton"&amp;"PUTLINEFEEDHERE"&amp;"DESCRIPTION:Scalextric ("&amp;$C25&amp;")"&amp;"PUTLINEFEEDHERE"&amp;"PRIORITY:3"&amp;"PUTLINEFEEDHERE"&amp;"END:VEVENT"</f>
        <v>BEGIN:VEVENTPUTLINEFEEDHEREDTSTART:20140613T193000ZPUTLINEFEEDHEREDTEND:20140613T235900ZPUTLINEFEEDHERELOCATION:HonitonPUTLINEFEEDHEREDESCRIPTION:Scalextric (Nascar, GT1-3)PUTLINEFEEDHEREPRIORITY:3PUTLINEFEEDHEREEND:VEVENT</v>
      </c>
      <c r="F25" s="2" t="s">
        <v>14</v>
      </c>
      <c r="G25" t="str">
        <f>"BEGIN:VEVENT"&amp;"PUTLINEFEEDHERE"&amp;"DTSTART:"&amp;YEAR(Sheet1!$A25)&amp;$A25&amp;$B25&amp;"T193000Z"&amp;"PUTLINEFEEDHERE"&amp;"DTEND:"&amp;YEAR(Sheet1!$A25)&amp;$A25&amp;$B25&amp;"T235900Z"&amp;"PUTLINEFEEDHERE"&amp;"LOCATION:Honiton"&amp;"PUTLINEFEEDHERE"&amp;"SUMMARY:Scalextric ("&amp;$C25&amp;")"&amp;"PUTLINEFEEDHERE"&amp;"PRIORITY:3"&amp;"PUTLINEFEEDHERE"&amp;"END:VEVENT"</f>
        <v>BEGIN:VEVENTPUTLINEFEEDHEREDTSTART:20140613T193000ZPUTLINEFEEDHEREDTEND:20140613T235900ZPUTLINEFEEDHERELOCATION:HonitonPUTLINEFEEDHERESUMMARY:Scalextric (Nascar, GT1-3)PUTLINEFEEDHEREPRIORITY:3PUTLINEFEEDHEREEND:VEVENT</v>
      </c>
    </row>
    <row r="26" spans="1:7">
      <c r="A26" s="13" t="str">
        <f>IF(LEN(MONTH(Sheet1!A26))&gt;1,MONTH(Sheet1!A26),"0"&amp;MONTH(Sheet1!A26))</f>
        <v>06</v>
      </c>
      <c r="B26" s="13">
        <f>IF(LEN(DAY(Sheet1!A26))&gt;1,DAY(Sheet1!A26),"0"&amp;DAY(Sheet1!A26))</f>
        <v>20</v>
      </c>
      <c r="C26" s="13" t="e">
        <f>IF(LEN(Sheet1!D25)&gt;0,Sheet1!#REF!&amp;", "&amp;Sheet1!D25,Sheet1!#REF!)</f>
        <v>#REF!</v>
      </c>
      <c r="E26" t="e">
        <f>"BEGIN:VEVENT"&amp;"PUTLINEFEEDHERE"&amp;"DTSTART:"&amp;YEAR(Sheet1!$A26)&amp;$A26&amp;$B26&amp;"T193000Z"&amp;"PUTLINEFEEDHERE"&amp;"DTEND:"&amp;YEAR(Sheet1!$A26)&amp;$A26&amp;$B26&amp;"T235900Z"&amp;"PUTLINEFEEDHERE"&amp;"LOCATION:Honiton"&amp;"PUTLINEFEEDHERE"&amp;"DESCRIPTION:Scalextric ("&amp;$C26&amp;")"&amp;"PUTLINEFEEDHERE"&amp;"PRIORITY:3"&amp;"PUTLINEFEEDHERE"&amp;"END:VEVENT"</f>
        <v>#REF!</v>
      </c>
      <c r="F26" s="2" t="s">
        <v>14</v>
      </c>
      <c r="G26" t="e">
        <f>"BEGIN:VEVENT"&amp;"PUTLINEFEEDHERE"&amp;"DTSTART:"&amp;YEAR(Sheet1!$A26)&amp;$A26&amp;$B26&amp;"T193000Z"&amp;"PUTLINEFEEDHERE"&amp;"DTEND:"&amp;YEAR(Sheet1!$A26)&amp;$A26&amp;$B26&amp;"T235900Z"&amp;"PUTLINEFEEDHERE"&amp;"LOCATION:Honiton"&amp;"PUTLINEFEEDHERE"&amp;"SUMMARY:Scalextric ("&amp;$C26&amp;")"&amp;"PUTLINEFEEDHERE"&amp;"PRIORITY:3"&amp;"PUTLINEFEEDHERE"&amp;"END:VEVENT"</f>
        <v>#REF!</v>
      </c>
    </row>
    <row r="27" spans="1:7">
      <c r="A27" s="13" t="str">
        <f>IF(LEN(MONTH(Sheet1!A27))&gt;1,MONTH(Sheet1!A27),"0"&amp;MONTH(Sheet1!A27))</f>
        <v>06</v>
      </c>
      <c r="B27" s="13">
        <f>IF(LEN(DAY(Sheet1!A27))&gt;1,DAY(Sheet1!A27),"0"&amp;DAY(Sheet1!A27))</f>
        <v>27</v>
      </c>
      <c r="C27" s="13" t="str">
        <f>IF(LEN(Sheet1!D26)&gt;0,Sheet1!B26&amp;", "&amp;Sheet1!D26,Sheet1!B26)</f>
        <v>GT3 only, 1960s Classics</v>
      </c>
      <c r="E27" t="str">
        <f>"BEGIN:VEVENT"&amp;"PUTLINEFEEDHERE"&amp;"DTSTART:"&amp;YEAR(Sheet1!$A27)&amp;$A27&amp;$B27&amp;"T193000Z"&amp;"PUTLINEFEEDHERE"&amp;"DTEND:"&amp;YEAR(Sheet1!$A27)&amp;$A27&amp;$B27&amp;"T235900Z"&amp;"PUTLINEFEEDHERE"&amp;"LOCATION:Honiton"&amp;"PUTLINEFEEDHERE"&amp;"DESCRIPTION:Scalextric ("&amp;$C27&amp;")"&amp;"PUTLINEFEEDHERE"&amp;"PRIORITY:3"&amp;"PUTLINEFEEDHERE"&amp;"END:VEVENT"</f>
        <v>BEGIN:VEVENTPUTLINEFEEDHEREDTSTART:20140627T193000ZPUTLINEFEEDHEREDTEND:20140627T235900ZPUTLINEFEEDHERELOCATION:HonitonPUTLINEFEEDHEREDESCRIPTION:Scalextric (GT3 only, 1960s Classics)PUTLINEFEEDHEREPRIORITY:3PUTLINEFEEDHEREEND:VEVENT</v>
      </c>
      <c r="F27" s="2" t="s">
        <v>14</v>
      </c>
      <c r="G27" t="str">
        <f>"BEGIN:VEVENT"&amp;"PUTLINEFEEDHERE"&amp;"DTSTART:"&amp;YEAR(Sheet1!$A27)&amp;$A27&amp;$B27&amp;"T193000Z"&amp;"PUTLINEFEEDHERE"&amp;"DTEND:"&amp;YEAR(Sheet1!$A27)&amp;$A27&amp;$B27&amp;"T235900Z"&amp;"PUTLINEFEEDHERE"&amp;"LOCATION:Honiton"&amp;"PUTLINEFEEDHERE"&amp;"SUMMARY:Scalextric ("&amp;$C27&amp;")"&amp;"PUTLINEFEEDHERE"&amp;"PRIORITY:3"&amp;"PUTLINEFEEDHERE"&amp;"END:VEVENT"</f>
        <v>BEGIN:VEVENTPUTLINEFEEDHEREDTSTART:20140627T193000ZPUTLINEFEEDHEREDTEND:20140627T235900ZPUTLINEFEEDHERELOCATION:HonitonPUTLINEFEEDHERESUMMARY:Scalextric (GT3 only, 1960s Classics)PUTLINEFEEDHEREPRIORITY:3PUTLINEFEEDHEREEND:VEVENT</v>
      </c>
    </row>
    <row r="28" spans="1:7">
      <c r="A28" s="13" t="str">
        <f>IF(LEN(MONTH(Sheet1!A28))&gt;1,MONTH(Sheet1!A28),"0"&amp;MONTH(Sheet1!A28))</f>
        <v>07</v>
      </c>
      <c r="B28" s="13" t="str">
        <f>IF(LEN(DAY(Sheet1!A28))&gt;1,DAY(Sheet1!A28),"0"&amp;DAY(Sheet1!A28))</f>
        <v>04</v>
      </c>
      <c r="C28" s="13" t="str">
        <f>IF(LEN(Sheet1!D36)&gt;0,Sheet1!B28&amp;", "&amp;Sheet1!D36,Sheet1!B28)</f>
        <v>Open Wheel, GT1-3</v>
      </c>
      <c r="E28" t="str">
        <f>"BEGIN:VEVENT"&amp;"PUTLINEFEEDHERE"&amp;"DTSTART:"&amp;YEAR(Sheet1!$A28)&amp;$A28&amp;$B28&amp;"T193000Z"&amp;"PUTLINEFEEDHERE"&amp;"DTEND:"&amp;YEAR(Sheet1!$A28)&amp;$A28&amp;$B28&amp;"T235900Z"&amp;"PUTLINEFEEDHERE"&amp;"LOCATION:Honiton"&amp;"PUTLINEFEEDHERE"&amp;"DESCRIPTION:Scalextric ("&amp;$C28&amp;")"&amp;"PUTLINEFEEDHERE"&amp;"PRIORITY:3"&amp;"PUTLINEFEEDHERE"&amp;"END:VEVENT"</f>
        <v>BEGIN:VEVENTPUTLINEFEEDHEREDTSTART:20140704T193000ZPUTLINEFEEDHEREDTEND:20140704T235900ZPUTLINEFEEDHERELOCATION:HonitonPUTLINEFEEDHEREDESCRIPTION:Scalextric (Open Wheel, GT1-3)PUTLINEFEEDHEREPRIORITY:3PUTLINEFEEDHEREEND:VEVENT</v>
      </c>
      <c r="F28" s="2" t="s">
        <v>14</v>
      </c>
      <c r="G28" t="str">
        <f>"BEGIN:VEVENT"&amp;"PUTLINEFEEDHERE"&amp;"DTSTART:"&amp;YEAR(Sheet1!$A28)&amp;$A28&amp;$B28&amp;"T193000Z"&amp;"PUTLINEFEEDHERE"&amp;"DTEND:"&amp;YEAR(Sheet1!$A28)&amp;$A28&amp;$B28&amp;"T235900Z"&amp;"PUTLINEFEEDHERE"&amp;"LOCATION:Honiton"&amp;"PUTLINEFEEDHERE"&amp;"SUMMARY:Scalextric ("&amp;$C28&amp;")"&amp;"PUTLINEFEEDHERE"&amp;"PRIORITY:3"&amp;"PUTLINEFEEDHERE"&amp;"END:VEVENT"</f>
        <v>BEGIN:VEVENTPUTLINEFEEDHEREDTSTART:20140704T193000ZPUTLINEFEEDHEREDTEND:20140704T235900ZPUTLINEFEEDHERELOCATION:HonitonPUTLINEFEEDHERESUMMARY:Scalextric (Open Wheel, GT1-3)PUTLINEFEEDHEREPRIORITY:3PUTLINEFEEDHEREEND:VEVENT</v>
      </c>
    </row>
    <row r="29" spans="1:7">
      <c r="A29" s="13" t="str">
        <f>IF(LEN(MONTH(Sheet1!A29))&gt;1,MONTH(Sheet1!A29),"0"&amp;MONTH(Sheet1!A29))</f>
        <v>07</v>
      </c>
      <c r="B29" s="13">
        <f>IF(LEN(DAY(Sheet1!A29))&gt;1,DAY(Sheet1!A29),"0"&amp;DAY(Sheet1!A29))</f>
        <v>11</v>
      </c>
      <c r="C29" s="13" t="str">
        <f>IF(LEN(Sheet1!D28)&gt;0,Sheet1!B29&amp;", "&amp;Sheet1!D28,Sheet1!B29)</f>
        <v>Nascar, LMP</v>
      </c>
      <c r="E29" t="str">
        <f>"BEGIN:VEVENT"&amp;"PUTLINEFEEDHERE"&amp;"DTSTART:"&amp;YEAR(Sheet1!$A29)&amp;$A29&amp;$B29&amp;"T193000Z"&amp;"PUTLINEFEEDHERE"&amp;"DTEND:"&amp;YEAR(Sheet1!$A29)&amp;$A29&amp;$B29&amp;"T235900Z"&amp;"PUTLINEFEEDHERE"&amp;"LOCATION:Honiton"&amp;"PUTLINEFEEDHERE"&amp;"DESCRIPTION:Scalextric ("&amp;$C29&amp;")"&amp;"PUTLINEFEEDHERE"&amp;"PRIORITY:3"&amp;"PUTLINEFEEDHERE"&amp;"END:VEVENT"</f>
        <v>BEGIN:VEVENTPUTLINEFEEDHEREDTSTART:20140711T193000ZPUTLINEFEEDHEREDTEND:20140711T235900ZPUTLINEFEEDHERELOCATION:HonitonPUTLINEFEEDHEREDESCRIPTION:Scalextric (Nascar, LMP)PUTLINEFEEDHEREPRIORITY:3PUTLINEFEEDHEREEND:VEVENT</v>
      </c>
      <c r="F29" s="2" t="s">
        <v>14</v>
      </c>
      <c r="G29" t="str">
        <f>"BEGIN:VEVENT"&amp;"PUTLINEFEEDHERE"&amp;"DTSTART:"&amp;YEAR(Sheet1!$A29)&amp;$A29&amp;$B29&amp;"T193000Z"&amp;"PUTLINEFEEDHERE"&amp;"DTEND:"&amp;YEAR(Sheet1!$A29)&amp;$A29&amp;$B29&amp;"T235900Z"&amp;"PUTLINEFEEDHERE"&amp;"LOCATION:Honiton"&amp;"PUTLINEFEEDHERE"&amp;"SUMMARY:Scalextric ("&amp;$C29&amp;")"&amp;"PUTLINEFEEDHERE"&amp;"PRIORITY:3"&amp;"PUTLINEFEEDHERE"&amp;"END:VEVENT"</f>
        <v>BEGIN:VEVENTPUTLINEFEEDHEREDTSTART:20140711T193000ZPUTLINEFEEDHEREDTEND:20140711T235900ZPUTLINEFEEDHERELOCATION:HonitonPUTLINEFEEDHERESUMMARY:Scalextric (Nascar, LMP)PUTLINEFEEDHEREPRIORITY:3PUTLINEFEEDHEREEND:VEVENT</v>
      </c>
    </row>
    <row r="30" spans="1:7">
      <c r="A30" s="13" t="str">
        <f>IF(LEN(MONTH(Sheet1!A30))&gt;1,MONTH(Sheet1!A30),"0"&amp;MONTH(Sheet1!A30))</f>
        <v>07</v>
      </c>
      <c r="B30" s="13">
        <f>IF(LEN(DAY(Sheet1!A30))&gt;1,DAY(Sheet1!A30),"0"&amp;DAY(Sheet1!A30))</f>
        <v>18</v>
      </c>
      <c r="C30" s="13" t="str">
        <f>IF(LEN(Sheet1!D29)&gt;0,Sheet1!B30&amp;", "&amp;Sheet1!D29,Sheet1!B30)</f>
        <v>GT3 only, Rally</v>
      </c>
      <c r="E30" t="str">
        <f>"BEGIN:VEVENT"&amp;"PUTLINEFEEDHERE"&amp;"DTSTART:"&amp;YEAR(Sheet1!$A30)&amp;$A30&amp;$B30&amp;"T193000Z"&amp;"PUTLINEFEEDHERE"&amp;"DTEND:"&amp;YEAR(Sheet1!$A30)&amp;$A30&amp;$B30&amp;"T235900Z"&amp;"PUTLINEFEEDHERE"&amp;"LOCATION:Honiton"&amp;"PUTLINEFEEDHERE"&amp;"DESCRIPTION:Scalextric ("&amp;$C30&amp;")"&amp;"PUTLINEFEEDHERE"&amp;"PRIORITY:3"&amp;"PUTLINEFEEDHERE"&amp;"END:VEVENT"</f>
        <v>BEGIN:VEVENTPUTLINEFEEDHEREDTSTART:20140718T193000ZPUTLINEFEEDHEREDTEND:20140718T235900ZPUTLINEFEEDHERELOCATION:HonitonPUTLINEFEEDHEREDESCRIPTION:Scalextric (GT3 only, Rally)PUTLINEFEEDHEREPRIORITY:3PUTLINEFEEDHEREEND:VEVENT</v>
      </c>
      <c r="F30" s="2" t="s">
        <v>14</v>
      </c>
      <c r="G30" t="str">
        <f>"BEGIN:VEVENT"&amp;"PUTLINEFEEDHERE"&amp;"DTSTART:"&amp;YEAR(Sheet1!$A30)&amp;$A30&amp;$B30&amp;"T193000Z"&amp;"PUTLINEFEEDHERE"&amp;"DTEND:"&amp;YEAR(Sheet1!$A30)&amp;$A30&amp;$B30&amp;"T235900Z"&amp;"PUTLINEFEEDHERE"&amp;"LOCATION:Honiton"&amp;"PUTLINEFEEDHERE"&amp;"SUMMARY:Scalextric ("&amp;$C30&amp;")"&amp;"PUTLINEFEEDHERE"&amp;"PRIORITY:3"&amp;"PUTLINEFEEDHERE"&amp;"END:VEVENT"</f>
        <v>BEGIN:VEVENTPUTLINEFEEDHEREDTSTART:20140718T193000ZPUTLINEFEEDHEREDTEND:20140718T235900ZPUTLINEFEEDHERELOCATION:HonitonPUTLINEFEEDHERESUMMARY:Scalextric (GT3 only, Rally)PUTLINEFEEDHEREPRIORITY:3PUTLINEFEEDHEREEND:VEVENT</v>
      </c>
    </row>
    <row r="31" spans="1:7">
      <c r="A31" s="13" t="str">
        <f>IF(LEN(MONTH(Sheet1!A31))&gt;1,MONTH(Sheet1!A31),"0"&amp;MONTH(Sheet1!A31))</f>
        <v>07</v>
      </c>
      <c r="B31" s="13">
        <f>IF(LEN(DAY(Sheet1!A31))&gt;1,DAY(Sheet1!A31),"0"&amp;DAY(Sheet1!A31))</f>
        <v>25</v>
      </c>
      <c r="C31" s="13" t="str">
        <f>IF(LEN(Sheet1!D31)&gt;0,Sheet1!B31&amp;", "&amp;Sheet1!D31,Sheet1!B31)</f>
        <v>Club Cars, 1960s Classics</v>
      </c>
      <c r="E31" t="str">
        <f>"BEGIN:VEVENT"&amp;"PUTLINEFEEDHERE"&amp;"DTSTART:"&amp;YEAR(Sheet1!$A31)&amp;$A31&amp;$B31&amp;"T193000Z"&amp;"PUTLINEFEEDHERE"&amp;"DTEND:"&amp;YEAR(Sheet1!$A31)&amp;$A31&amp;$B31&amp;"T235900Z"&amp;"PUTLINEFEEDHERE"&amp;"LOCATION:Honiton"&amp;"PUTLINEFEEDHERE"&amp;"DESCRIPTION:Scalextric ("&amp;$C31&amp;")"&amp;"PUTLINEFEEDHERE"&amp;"PRIORITY:3"&amp;"PUTLINEFEEDHERE"&amp;"END:VEVENT"</f>
        <v>BEGIN:VEVENTPUTLINEFEEDHEREDTSTART:20140725T193000ZPUTLINEFEEDHEREDTEND:20140725T235900ZPUTLINEFEEDHERELOCATION:HonitonPUTLINEFEEDHEREDESCRIPTION:Scalextric (Club Cars, 1960s Classics)PUTLINEFEEDHEREPRIORITY:3PUTLINEFEEDHEREEND:VEVENT</v>
      </c>
      <c r="F31" s="2" t="s">
        <v>14</v>
      </c>
      <c r="G31" t="str">
        <f>"BEGIN:VEVENT"&amp;"PUTLINEFEEDHERE"&amp;"DTSTART:"&amp;YEAR(Sheet1!$A31)&amp;$A31&amp;$B31&amp;"T193000Z"&amp;"PUTLINEFEEDHERE"&amp;"DTEND:"&amp;YEAR(Sheet1!$A31)&amp;$A31&amp;$B31&amp;"T235900Z"&amp;"PUTLINEFEEDHERE"&amp;"LOCATION:Honiton"&amp;"PUTLINEFEEDHERE"&amp;"SUMMARY:Scalextric ("&amp;$C31&amp;")"&amp;"PUTLINEFEEDHERE"&amp;"PRIORITY:3"&amp;"PUTLINEFEEDHERE"&amp;"END:VEVENT"</f>
        <v>BEGIN:VEVENTPUTLINEFEEDHEREDTSTART:20140725T193000ZPUTLINEFEEDHEREDTEND:20140725T235900ZPUTLINEFEEDHERELOCATION:HonitonPUTLINEFEEDHERESUMMARY:Scalextric (Club Cars, 1960s Classics)PUTLINEFEEDHEREPRIORITY:3PUTLINEFEEDHEREEND:VEVENT</v>
      </c>
    </row>
    <row r="32" spans="1:7">
      <c r="A32" s="13" t="str">
        <f>IF(LEN(MONTH(Sheet1!A32))&gt;1,MONTH(Sheet1!A32),"0"&amp;MONTH(Sheet1!A32))</f>
        <v>08</v>
      </c>
      <c r="B32" s="13" t="str">
        <f>IF(LEN(DAY(Sheet1!A32))&gt;1,DAY(Sheet1!A32),"0"&amp;DAY(Sheet1!A32))</f>
        <v>01</v>
      </c>
      <c r="C32" s="13" t="e">
        <f>IF(LEN(Sheet1!#REF!)&gt;0,Sheet1!B39&amp;", "&amp;Sheet1!#REF!,Sheet1!B39)</f>
        <v>#REF!</v>
      </c>
      <c r="E32" t="e">
        <f>"BEGIN:VEVENT"&amp;"PUTLINEFEEDHERE"&amp;"DTSTART:"&amp;YEAR(Sheet1!$A32)&amp;$A32&amp;$B32&amp;"T193000Z"&amp;"PUTLINEFEEDHERE"&amp;"DTEND:"&amp;YEAR(Sheet1!$A32)&amp;$A32&amp;$B32&amp;"T235900Z"&amp;"PUTLINEFEEDHERE"&amp;"LOCATION:Honiton"&amp;"PUTLINEFEEDHERE"&amp;"DESCRIPTION:Scalextric ("&amp;$C32&amp;")"&amp;"PUTLINEFEEDHERE"&amp;"PRIORITY:3"&amp;"PUTLINEFEEDHERE"&amp;"END:VEVENT"</f>
        <v>#REF!</v>
      </c>
      <c r="F32" s="2" t="s">
        <v>14</v>
      </c>
      <c r="G32" t="e">
        <f>"BEGIN:VEVENT"&amp;"PUTLINEFEEDHERE"&amp;"DTSTART:"&amp;YEAR(Sheet1!$A32)&amp;$A32&amp;$B32&amp;"T193000Z"&amp;"PUTLINEFEEDHERE"&amp;"DTEND:"&amp;YEAR(Sheet1!$A32)&amp;$A32&amp;$B32&amp;"T235900Z"&amp;"PUTLINEFEEDHERE"&amp;"LOCATION:Honiton"&amp;"PUTLINEFEEDHERE"&amp;"SUMMARY:Scalextric ("&amp;$C32&amp;")"&amp;"PUTLINEFEEDHERE"&amp;"PRIORITY:3"&amp;"PUTLINEFEEDHERE"&amp;"END:VEVENT"</f>
        <v>#REF!</v>
      </c>
    </row>
    <row r="33" spans="1:7">
      <c r="A33" s="13" t="str">
        <f>IF(LEN(MONTH(Sheet1!A33))&gt;1,MONTH(Sheet1!A33),"0"&amp;MONTH(Sheet1!A33))</f>
        <v>08</v>
      </c>
      <c r="B33" s="13" t="str">
        <f>IF(LEN(DAY(Sheet1!A33))&gt;1,DAY(Sheet1!A33),"0"&amp;DAY(Sheet1!A33))</f>
        <v>08</v>
      </c>
      <c r="C33" s="13" t="str">
        <f>IF(LEN(Sheet1!D39)&gt;0,Sheet1!B27&amp;", "&amp;Sheet1!D39,Sheet1!B27)</f>
        <v>Touring, Group C Endurance</v>
      </c>
      <c r="E33" t="str">
        <f>"BEGIN:VEVENT"&amp;"PUTLINEFEEDHERE"&amp;"DTSTART:"&amp;YEAR(Sheet1!$A33)&amp;$A33&amp;$B33&amp;"T193000Z"&amp;"PUTLINEFEEDHERE"&amp;"DTEND:"&amp;YEAR(Sheet1!$A33)&amp;$A33&amp;$B33&amp;"T235900Z"&amp;"PUTLINEFEEDHERE"&amp;"LOCATION:Honiton"&amp;"PUTLINEFEEDHERE"&amp;"DESCRIPTION:Scalextric ("&amp;$C33&amp;")"&amp;"PUTLINEFEEDHERE"&amp;"PRIORITY:3"&amp;"PUTLINEFEEDHERE"&amp;"END:VEVENT"</f>
        <v>BEGIN:VEVENTPUTLINEFEEDHEREDTSTART:20140808T193000ZPUTLINEFEEDHEREDTEND:20140808T235900ZPUTLINEFEEDHERELOCATION:HonitonPUTLINEFEEDHEREDESCRIPTION:Scalextric (Touring, Group C Endurance)PUTLINEFEEDHEREPRIORITY:3PUTLINEFEEDHEREEND:VEVENT</v>
      </c>
      <c r="F33" s="2" t="s">
        <v>14</v>
      </c>
      <c r="G33" t="str">
        <f>"BEGIN:VEVENT"&amp;"PUTLINEFEEDHERE"&amp;"DTSTART:"&amp;YEAR(Sheet1!$A33)&amp;$A33&amp;$B33&amp;"T193000Z"&amp;"PUTLINEFEEDHERE"&amp;"DTEND:"&amp;YEAR(Sheet1!$A33)&amp;$A33&amp;$B33&amp;"T235900Z"&amp;"PUTLINEFEEDHERE"&amp;"LOCATION:Honiton"&amp;"PUTLINEFEEDHERE"&amp;"SUMMARY:Scalextric ("&amp;$C33&amp;")"&amp;"PUTLINEFEEDHERE"&amp;"PRIORITY:3"&amp;"PUTLINEFEEDHERE"&amp;"END:VEVENT"</f>
        <v>BEGIN:VEVENTPUTLINEFEEDHEREDTSTART:20140808T193000ZPUTLINEFEEDHEREDTEND:20140808T235900ZPUTLINEFEEDHERELOCATION:HonitonPUTLINEFEEDHERESUMMARY:Scalextric (Touring, Group C Endurance)PUTLINEFEEDHEREPRIORITY:3PUTLINEFEEDHEREEND:VEVENT</v>
      </c>
    </row>
    <row r="34" spans="1:7">
      <c r="A34" s="13" t="str">
        <f>IF(LEN(MONTH(Sheet1!A34))&gt;1,MONTH(Sheet1!A34),"0"&amp;MONTH(Sheet1!A34))</f>
        <v>08</v>
      </c>
      <c r="B34" s="13">
        <f>IF(LEN(DAY(Sheet1!A34))&gt;1,DAY(Sheet1!A34),"0"&amp;DAY(Sheet1!A34))</f>
        <v>15</v>
      </c>
      <c r="C34" s="13" t="e">
        <f>IF(LEN(Sheet1!D27)&gt;0,Sheet1!#REF!&amp;", "&amp;Sheet1!D27,Sheet1!#REF!)</f>
        <v>#REF!</v>
      </c>
      <c r="E34" t="e">
        <f>"BEGIN:VEVENT"&amp;"PUTLINEFEEDHERE"&amp;"DTSTART:"&amp;YEAR(Sheet1!$A34)&amp;$A34&amp;$B34&amp;"T193000Z"&amp;"PUTLINEFEEDHERE"&amp;"DTEND:"&amp;YEAR(Sheet1!$A34)&amp;$A34&amp;$B34&amp;"T235900Z"&amp;"PUTLINEFEEDHERE"&amp;"LOCATION:Honiton"&amp;"PUTLINEFEEDHERE"&amp;"DESCRIPTION:Scalextric ("&amp;$C34&amp;")"&amp;"PUTLINEFEEDHERE"&amp;"PRIORITY:3"&amp;"PUTLINEFEEDHERE"&amp;"END:VEVENT"</f>
        <v>#REF!</v>
      </c>
      <c r="F34" s="2" t="s">
        <v>14</v>
      </c>
      <c r="G34" t="e">
        <f>"BEGIN:VEVENT"&amp;"PUTLINEFEEDHERE"&amp;"DTSTART:"&amp;YEAR(Sheet1!$A34)&amp;$A34&amp;$B34&amp;"T193000Z"&amp;"PUTLINEFEEDHERE"&amp;"DTEND:"&amp;YEAR(Sheet1!$A34)&amp;$A34&amp;$B34&amp;"T235900Z"&amp;"PUTLINEFEEDHERE"&amp;"LOCATION:Honiton"&amp;"PUTLINEFEEDHERE"&amp;"SUMMARY:Scalextric ("&amp;$C34&amp;")"&amp;"PUTLINEFEEDHERE"&amp;"PRIORITY:3"&amp;"PUTLINEFEEDHERE"&amp;"END:VEVENT"</f>
        <v>#REF!</v>
      </c>
    </row>
    <row r="35" spans="1:7">
      <c r="A35" s="13" t="str">
        <f>IF(LEN(MONTH(Sheet1!A35))&gt;1,MONTH(Sheet1!A35),"0"&amp;MONTH(Sheet1!A35))</f>
        <v>08</v>
      </c>
      <c r="B35" s="13">
        <f>IF(LEN(DAY(Sheet1!A35))&gt;1,DAY(Sheet1!A35),"0"&amp;DAY(Sheet1!A35))</f>
        <v>22</v>
      </c>
      <c r="C35" s="13" t="str">
        <f>IF(LEN(Sheet1!D34)&gt;0,Sheet1!B35&amp;", "&amp;Sheet1!D34,Sheet1!B35)</f>
        <v>Open Wheel, LMP</v>
      </c>
      <c r="E35" t="str">
        <f>"BEGIN:VEVENT"&amp;"PUTLINEFEEDHERE"&amp;"DTSTART:"&amp;YEAR(Sheet1!$A35)&amp;$A35&amp;$B35&amp;"T193000Z"&amp;"PUTLINEFEEDHERE"&amp;"DTEND:"&amp;YEAR(Sheet1!$A35)&amp;$A35&amp;$B35&amp;"T235900Z"&amp;"PUTLINEFEEDHERE"&amp;"LOCATION:Honiton"&amp;"PUTLINEFEEDHERE"&amp;"DESCRIPTION:Scalextric ("&amp;$C35&amp;")"&amp;"PUTLINEFEEDHERE"&amp;"PRIORITY:3"&amp;"PUTLINEFEEDHERE"&amp;"END:VEVENT"</f>
        <v>BEGIN:VEVENTPUTLINEFEEDHEREDTSTART:20140822T193000ZPUTLINEFEEDHEREDTEND:20140822T235900ZPUTLINEFEEDHERELOCATION:HonitonPUTLINEFEEDHEREDESCRIPTION:Scalextric (Open Wheel, LMP)PUTLINEFEEDHEREPRIORITY:3PUTLINEFEEDHEREEND:VEVENT</v>
      </c>
      <c r="F35" s="2" t="s">
        <v>14</v>
      </c>
      <c r="G35" t="str">
        <f>"BEGIN:VEVENT"&amp;"PUTLINEFEEDHERE"&amp;"DTSTART:"&amp;YEAR(Sheet1!$A35)&amp;$A35&amp;$B35&amp;"T193000Z"&amp;"PUTLINEFEEDHERE"&amp;"DTEND:"&amp;YEAR(Sheet1!$A35)&amp;$A35&amp;$B35&amp;"T235900Z"&amp;"PUTLINEFEEDHERE"&amp;"LOCATION:Honiton"&amp;"PUTLINEFEEDHERE"&amp;"SUMMARY:Scalextric ("&amp;$C35&amp;")"&amp;"PUTLINEFEEDHERE"&amp;"PRIORITY:3"&amp;"PUTLINEFEEDHERE"&amp;"END:VEVENT"</f>
        <v>BEGIN:VEVENTPUTLINEFEEDHEREDTSTART:20140822T193000ZPUTLINEFEEDHEREDTEND:20140822T235900ZPUTLINEFEEDHERELOCATION:HonitonPUTLINEFEEDHERESUMMARY:Scalextric (Open Wheel, LMP)PUTLINEFEEDHEREPRIORITY:3PUTLINEFEEDHEREEND:VEVENT</v>
      </c>
    </row>
    <row r="36" spans="1:7">
      <c r="A36" s="13" t="str">
        <f>IF(LEN(MONTH(Sheet1!A36))&gt;1,MONTH(Sheet1!A36),"0"&amp;MONTH(Sheet1!A36))</f>
        <v>08</v>
      </c>
      <c r="B36" s="13">
        <f>IF(LEN(DAY(Sheet1!A36))&gt;1,DAY(Sheet1!A36),"0"&amp;DAY(Sheet1!A36))</f>
        <v>29</v>
      </c>
      <c r="C36" s="13" t="str">
        <f>IF(LEN(Sheet1!D45)&gt;0,Sheet1!B45&amp;", "&amp;Sheet1!D45,Sheet1!B45)</f>
        <v>Club Cars, Rally</v>
      </c>
      <c r="E36" t="str">
        <f>"BEGIN:VEVENT"&amp;"PUTLINEFEEDHERE"&amp;"DTSTART:"&amp;YEAR(Sheet1!$A36)&amp;$A36&amp;$B36&amp;"T193000Z"&amp;"PUTLINEFEEDHERE"&amp;"DTEND:"&amp;YEAR(Sheet1!$A36)&amp;$A36&amp;$B36&amp;"T235900Z"&amp;"PUTLINEFEEDHERE"&amp;"LOCATION:Honiton"&amp;"PUTLINEFEEDHERE"&amp;"DESCRIPTION:Scalextric ("&amp;$C36&amp;")"&amp;"PUTLINEFEEDHERE"&amp;"PRIORITY:3"&amp;"PUTLINEFEEDHERE"&amp;"END:VEVENT"</f>
        <v>BEGIN:VEVENTPUTLINEFEEDHEREDTSTART:20140829T193000ZPUTLINEFEEDHEREDTEND:20140829T235900ZPUTLINEFEEDHERELOCATION:HonitonPUTLINEFEEDHEREDESCRIPTION:Scalextric (Club Cars, Rally)PUTLINEFEEDHEREPRIORITY:3PUTLINEFEEDHEREEND:VEVENT</v>
      </c>
      <c r="F36" s="2" t="s">
        <v>14</v>
      </c>
      <c r="G36" t="str">
        <f>"BEGIN:VEVENT"&amp;"PUTLINEFEEDHERE"&amp;"DTSTART:"&amp;YEAR(Sheet1!$A36)&amp;$A36&amp;$B36&amp;"T193000Z"&amp;"PUTLINEFEEDHERE"&amp;"DTEND:"&amp;YEAR(Sheet1!$A36)&amp;$A36&amp;$B36&amp;"T235900Z"&amp;"PUTLINEFEEDHERE"&amp;"LOCATION:Honiton"&amp;"PUTLINEFEEDHERE"&amp;"SUMMARY:Scalextric ("&amp;$C36&amp;")"&amp;"PUTLINEFEEDHERE"&amp;"PRIORITY:3"&amp;"PUTLINEFEEDHERE"&amp;"END:VEVENT"</f>
        <v>BEGIN:VEVENTPUTLINEFEEDHEREDTSTART:20140829T193000ZPUTLINEFEEDHEREDTEND:20140829T235900ZPUTLINEFEEDHERELOCATION:HonitonPUTLINEFEEDHERESUMMARY:Scalextric (Club Cars, Rally)PUTLINEFEEDHEREPRIORITY:3PUTLINEFEEDHEREEND:VEVENT</v>
      </c>
    </row>
    <row r="37" spans="1:7">
      <c r="A37" s="13" t="str">
        <f>IF(LEN(MONTH(Sheet1!A37))&gt;1,MONTH(Sheet1!A37),"0"&amp;MONTH(Sheet1!A37))</f>
        <v>09</v>
      </c>
      <c r="B37" s="13" t="str">
        <f>IF(LEN(DAY(Sheet1!A37))&gt;1,DAY(Sheet1!A37),"0"&amp;DAY(Sheet1!A37))</f>
        <v>05</v>
      </c>
      <c r="C37" s="13" t="str">
        <f>IF(LEN(Sheet1!D37)&gt;0,Sheet1!B37&amp;", "&amp;Sheet1!D37,Sheet1!B37)</f>
        <v>GT3 only, Group C Endurance</v>
      </c>
      <c r="E37" t="str">
        <f>"BEGIN:VEVENT"&amp;"PUTLINEFEEDHERE"&amp;"DTSTART:"&amp;YEAR(Sheet1!$A37)&amp;$A37&amp;$B37&amp;"T193000Z"&amp;"PUTLINEFEEDHERE"&amp;"DTEND:"&amp;YEAR(Sheet1!$A37)&amp;$A37&amp;$B37&amp;"T235900Z"&amp;"PUTLINEFEEDHERE"&amp;"LOCATION:Honiton"&amp;"PUTLINEFEEDHERE"&amp;"DESCRIPTION:Scalextric ("&amp;$C37&amp;")"&amp;"PUTLINEFEEDHERE"&amp;"PRIORITY:3"&amp;"PUTLINEFEEDHERE"&amp;"END:VEVENT"</f>
        <v>BEGIN:VEVENTPUTLINEFEEDHEREDTSTART:20140905T193000ZPUTLINEFEEDHEREDTEND:20140905T235900ZPUTLINEFEEDHERELOCATION:HonitonPUTLINEFEEDHEREDESCRIPTION:Scalextric (GT3 only, Group C Endurance)PUTLINEFEEDHEREPRIORITY:3PUTLINEFEEDHEREEND:VEVENT</v>
      </c>
      <c r="F37" s="2" t="s">
        <v>14</v>
      </c>
      <c r="G37" t="str">
        <f>"BEGIN:VEVENT"&amp;"PUTLINEFEEDHERE"&amp;"DTSTART:"&amp;YEAR(Sheet1!$A37)&amp;$A37&amp;$B37&amp;"T193000Z"&amp;"PUTLINEFEEDHERE"&amp;"DTEND:"&amp;YEAR(Sheet1!$A37)&amp;$A37&amp;$B37&amp;"T235900Z"&amp;"PUTLINEFEEDHERE"&amp;"LOCATION:Honiton"&amp;"PUTLINEFEEDHERE"&amp;"SUMMARY:Scalextric ("&amp;$C37&amp;")"&amp;"PUTLINEFEEDHERE"&amp;"PRIORITY:3"&amp;"PUTLINEFEEDHERE"&amp;"END:VEVENT"</f>
        <v>BEGIN:VEVENTPUTLINEFEEDHEREDTSTART:20140905T193000ZPUTLINEFEEDHEREDTEND:20140905T235900ZPUTLINEFEEDHERELOCATION:HonitonPUTLINEFEEDHERESUMMARY:Scalextric (GT3 only, Group C Endurance)PUTLINEFEEDHEREPRIORITY:3PUTLINEFEEDHEREEND:VEVENT</v>
      </c>
    </row>
    <row r="38" spans="1:7">
      <c r="A38" s="13" t="str">
        <f>IF(LEN(MONTH(Sheet1!A38))&gt;1,MONTH(Sheet1!A38),"0"&amp;MONTH(Sheet1!A38))</f>
        <v>09</v>
      </c>
      <c r="B38" s="13">
        <f>IF(LEN(DAY(Sheet1!A38))&gt;1,DAY(Sheet1!A38),"0"&amp;DAY(Sheet1!A38))</f>
        <v>12</v>
      </c>
      <c r="C38" s="13" t="str">
        <f>IF(LEN(Sheet1!D38)&gt;0,Sheet1!B38&amp;", "&amp;Sheet1!D38,Sheet1!B38)</f>
        <v>Touring, GT1-3</v>
      </c>
      <c r="E38" t="str">
        <f>"BEGIN:VEVENT"&amp;"PUTLINEFEEDHERE"&amp;"DTSTART:"&amp;YEAR(Sheet1!$A38)&amp;$A38&amp;$B38&amp;"T193000Z"&amp;"PUTLINEFEEDHERE"&amp;"DTEND:"&amp;YEAR(Sheet1!$A38)&amp;$A38&amp;$B38&amp;"T235900Z"&amp;"PUTLINEFEEDHERE"&amp;"LOCATION:Honiton"&amp;"PUTLINEFEEDHERE"&amp;"DESCRIPTION:Scalextric ("&amp;$C38&amp;")"&amp;"PUTLINEFEEDHERE"&amp;"PRIORITY:3"&amp;"PUTLINEFEEDHERE"&amp;"END:VEVENT"</f>
        <v>BEGIN:VEVENTPUTLINEFEEDHEREDTSTART:20140912T193000ZPUTLINEFEEDHEREDTEND:20140912T235900ZPUTLINEFEEDHERELOCATION:HonitonPUTLINEFEEDHEREDESCRIPTION:Scalextric (Touring, GT1-3)PUTLINEFEEDHEREPRIORITY:3PUTLINEFEEDHEREEND:VEVENT</v>
      </c>
      <c r="F38" s="2" t="s">
        <v>14</v>
      </c>
      <c r="G38" t="str">
        <f>"BEGIN:VEVENT"&amp;"PUTLINEFEEDHERE"&amp;"DTSTART:"&amp;YEAR(Sheet1!$A38)&amp;$A38&amp;$B38&amp;"T193000Z"&amp;"PUTLINEFEEDHERE"&amp;"DTEND:"&amp;YEAR(Sheet1!$A38)&amp;$A38&amp;$B38&amp;"T235900Z"&amp;"PUTLINEFEEDHERE"&amp;"LOCATION:Honiton"&amp;"PUTLINEFEEDHERE"&amp;"SUMMARY:Scalextric ("&amp;$C38&amp;")"&amp;"PUTLINEFEEDHERE"&amp;"PRIORITY:3"&amp;"PUTLINEFEEDHERE"&amp;"END:VEVENT"</f>
        <v>BEGIN:VEVENTPUTLINEFEEDHEREDTSTART:20140912T193000ZPUTLINEFEEDHEREDTEND:20140912T235900ZPUTLINEFEEDHERELOCATION:HonitonPUTLINEFEEDHERESUMMARY:Scalextric (Touring, GT1-3)PUTLINEFEEDHEREPRIORITY:3PUTLINEFEEDHEREEND:VEVENT</v>
      </c>
    </row>
    <row r="39" spans="1:7">
      <c r="A39" s="13" t="str">
        <f>IF(LEN(MONTH(Sheet1!A39))&gt;1,MONTH(Sheet1!A39),"0"&amp;MONTH(Sheet1!A39))</f>
        <v>09</v>
      </c>
      <c r="B39" s="13">
        <f>IF(LEN(DAY(Sheet1!A39))&gt;1,DAY(Sheet1!A39),"0"&amp;DAY(Sheet1!A39))</f>
        <v>19</v>
      </c>
      <c r="C39" s="13" t="str">
        <f>IF(LEN(Sheet1!D32)&gt;0,Sheet1!B32&amp;", "&amp;Sheet1!D32,Sheet1!B32)</f>
        <v>Historic Road, Group C Endurance</v>
      </c>
      <c r="E39" t="str">
        <f>"BEGIN:VEVENT"&amp;"PUTLINEFEEDHERE"&amp;"DTSTART:"&amp;YEAR(Sheet1!$A39)&amp;$A39&amp;$B39&amp;"T193000Z"&amp;"PUTLINEFEEDHERE"&amp;"DTEND:"&amp;YEAR(Sheet1!$A39)&amp;$A39&amp;$B39&amp;"T235900Z"&amp;"PUTLINEFEEDHERE"&amp;"LOCATION:Honiton"&amp;"PUTLINEFEEDHERE"&amp;"DESCRIPTION:Scalextric ("&amp;$C39&amp;")"&amp;"PUTLINEFEEDHERE"&amp;"PRIORITY:3"&amp;"PUTLINEFEEDHERE"&amp;"END:VEVENT"</f>
        <v>BEGIN:VEVENTPUTLINEFEEDHEREDTSTART:20140919T193000ZPUTLINEFEEDHEREDTEND:20140919T235900ZPUTLINEFEEDHERELOCATION:HonitonPUTLINEFEEDHEREDESCRIPTION:Scalextric (Historic Road, Group C Endurance)PUTLINEFEEDHEREPRIORITY:3PUTLINEFEEDHEREEND:VEVENT</v>
      </c>
      <c r="F39" s="2" t="s">
        <v>14</v>
      </c>
      <c r="G39" t="str">
        <f>"BEGIN:VEVENT"&amp;"PUTLINEFEEDHERE"&amp;"DTSTART:"&amp;YEAR(Sheet1!$A39)&amp;$A39&amp;$B39&amp;"T193000Z"&amp;"PUTLINEFEEDHERE"&amp;"DTEND:"&amp;YEAR(Sheet1!$A39)&amp;$A39&amp;$B39&amp;"T235900Z"&amp;"PUTLINEFEEDHERE"&amp;"LOCATION:Honiton"&amp;"PUTLINEFEEDHERE"&amp;"SUMMARY:Scalextric ("&amp;$C39&amp;")"&amp;"PUTLINEFEEDHERE"&amp;"PRIORITY:3"&amp;"PUTLINEFEEDHERE"&amp;"END:VEVENT"</f>
        <v>BEGIN:VEVENTPUTLINEFEEDHEREDTSTART:20140919T193000ZPUTLINEFEEDHEREDTEND:20140919T235900ZPUTLINEFEEDHERELOCATION:HonitonPUTLINEFEEDHERESUMMARY:Scalextric (Historic Road, Group C Endurance)PUTLINEFEEDHEREPRIORITY:3PUTLINEFEEDHEREEND:VEVENT</v>
      </c>
    </row>
    <row r="40" spans="1:7">
      <c r="A40" s="13" t="str">
        <f>IF(LEN(MONTH(Sheet1!A40))&gt;1,MONTH(Sheet1!A40),"0"&amp;MONTH(Sheet1!A40))</f>
        <v>09</v>
      </c>
      <c r="B40" s="13">
        <f>IF(LEN(DAY(Sheet1!A40))&gt;1,DAY(Sheet1!A40),"0"&amp;DAY(Sheet1!A40))</f>
        <v>26</v>
      </c>
      <c r="C40" s="13" t="str">
        <f>IF(LEN(Sheet1!D40)&gt;0,Sheet1!B40&amp;", "&amp;Sheet1!D40,Sheet1!B40)</f>
        <v>Nascar, Rally</v>
      </c>
      <c r="E40" t="str">
        <f>"BEGIN:VEVENT"&amp;"PUTLINEFEEDHERE"&amp;"DTSTART:"&amp;YEAR(Sheet1!$A40)&amp;$A40&amp;$B40&amp;"T193000Z"&amp;"PUTLINEFEEDHERE"&amp;"DTEND:"&amp;YEAR(Sheet1!$A40)&amp;$A40&amp;$B40&amp;"T235900Z"&amp;"PUTLINEFEEDHERE"&amp;"LOCATION:Honiton"&amp;"PUTLINEFEEDHERE"&amp;"DESCRIPTION:Scalextric ("&amp;$C40&amp;")"&amp;"PUTLINEFEEDHERE"&amp;"PRIORITY:3"&amp;"PUTLINEFEEDHERE"&amp;"END:VEVENT"</f>
        <v>BEGIN:VEVENTPUTLINEFEEDHEREDTSTART:20140926T193000ZPUTLINEFEEDHEREDTEND:20140926T235900ZPUTLINEFEEDHERELOCATION:HonitonPUTLINEFEEDHEREDESCRIPTION:Scalextric (Nascar, Rally)PUTLINEFEEDHEREPRIORITY:3PUTLINEFEEDHEREEND:VEVENT</v>
      </c>
      <c r="F40" s="2" t="s">
        <v>14</v>
      </c>
      <c r="G40" t="str">
        <f>"BEGIN:VEVENT"&amp;"PUTLINEFEEDHERE"&amp;"DTSTART:"&amp;YEAR(Sheet1!$A40)&amp;$A40&amp;$B40&amp;"T193000Z"&amp;"PUTLINEFEEDHERE"&amp;"DTEND:"&amp;YEAR(Sheet1!$A40)&amp;$A40&amp;$B40&amp;"T235900Z"&amp;"PUTLINEFEEDHERE"&amp;"LOCATION:Honiton"&amp;"PUTLINEFEEDHERE"&amp;"SUMMARY:Scalextric ("&amp;$C40&amp;")"&amp;"PUTLINEFEEDHERE"&amp;"PRIORITY:3"&amp;"PUTLINEFEEDHERE"&amp;"END:VEVENT"</f>
        <v>BEGIN:VEVENTPUTLINEFEEDHEREDTSTART:20140926T193000ZPUTLINEFEEDHEREDTEND:20140926T235900ZPUTLINEFEEDHERELOCATION:HonitonPUTLINEFEEDHERESUMMARY:Scalextric (Nascar, Rally)PUTLINEFEEDHEREPRIORITY:3PUTLINEFEEDHEREEND:VEVENT</v>
      </c>
    </row>
    <row r="41" spans="1:7">
      <c r="A41" s="13">
        <f>IF(LEN(MONTH(Sheet1!A41))&gt;1,MONTH(Sheet1!A41),"0"&amp;MONTH(Sheet1!A41))</f>
        <v>10</v>
      </c>
      <c r="B41" s="13" t="str">
        <f>IF(LEN(DAY(Sheet1!A41))&gt;1,DAY(Sheet1!A41),"0"&amp;DAY(Sheet1!A41))</f>
        <v>03</v>
      </c>
      <c r="C41" s="13" t="str">
        <f>IF(LEN(Sheet1!D41)&gt;0,Sheet1!B41&amp;", "&amp;Sheet1!D41,Sheet1!B41)</f>
        <v>GT3 only, 1960s Classics</v>
      </c>
      <c r="E41" t="str">
        <f>"BEGIN:VEVENT"&amp;"PUTLINEFEEDHERE"&amp;"DTSTART:"&amp;YEAR(Sheet1!$A41)&amp;$A41&amp;$B41&amp;"T193000Z"&amp;"PUTLINEFEEDHERE"&amp;"DTEND:"&amp;YEAR(Sheet1!$A41)&amp;$A41&amp;$B41&amp;"T235900Z"&amp;"PUTLINEFEEDHERE"&amp;"LOCATION:Honiton"&amp;"PUTLINEFEEDHERE"&amp;"DESCRIPTION:Scalextric ("&amp;$C41&amp;")"&amp;"PUTLINEFEEDHERE"&amp;"PRIORITY:3"&amp;"PUTLINEFEEDHERE"&amp;"END:VEVENT"</f>
        <v>BEGIN:VEVENTPUTLINEFEEDHEREDTSTART:20141003T193000ZPUTLINEFEEDHEREDTEND:20141003T235900ZPUTLINEFEEDHERELOCATION:HonitonPUTLINEFEEDHEREDESCRIPTION:Scalextric (GT3 only, 1960s Classics)PUTLINEFEEDHEREPRIORITY:3PUTLINEFEEDHEREEND:VEVENT</v>
      </c>
      <c r="F41" s="2" t="s">
        <v>14</v>
      </c>
      <c r="G41" t="str">
        <f>"BEGIN:VEVENT"&amp;"PUTLINEFEEDHERE"&amp;"DTSTART:"&amp;YEAR(Sheet1!$A41)&amp;$A41&amp;$B41&amp;"T193000Z"&amp;"PUTLINEFEEDHERE"&amp;"DTEND:"&amp;YEAR(Sheet1!$A41)&amp;$A41&amp;$B41&amp;"T235900Z"&amp;"PUTLINEFEEDHERE"&amp;"LOCATION:Honiton"&amp;"PUTLINEFEEDHERE"&amp;"SUMMARY:Scalextric ("&amp;$C41&amp;")"&amp;"PUTLINEFEEDHERE"&amp;"PRIORITY:3"&amp;"PUTLINEFEEDHERE"&amp;"END:VEVENT"</f>
        <v>BEGIN:VEVENTPUTLINEFEEDHEREDTSTART:20141003T193000ZPUTLINEFEEDHEREDTEND:20141003T235900ZPUTLINEFEEDHERELOCATION:HonitonPUTLINEFEEDHERESUMMARY:Scalextric (GT3 only, 1960s Classics)PUTLINEFEEDHEREPRIORITY:3PUTLINEFEEDHEREEND:VEVENT</v>
      </c>
    </row>
    <row r="42" spans="1:7">
      <c r="A42" s="13">
        <f>IF(LEN(MONTH(Sheet1!A42))&gt;1,MONTH(Sheet1!A42),"0"&amp;MONTH(Sheet1!A42))</f>
        <v>10</v>
      </c>
      <c r="B42" s="13">
        <f>IF(LEN(DAY(Sheet1!A42))&gt;1,DAY(Sheet1!A42),"0"&amp;DAY(Sheet1!A42))</f>
        <v>10</v>
      </c>
      <c r="C42" s="13" t="str">
        <f>IF(LEN(Sheet1!D42)&gt;0,Sheet1!B42&amp;", "&amp;Sheet1!D42,Sheet1!B42)</f>
        <v>Touring, Group C Endurance</v>
      </c>
      <c r="E42" t="str">
        <f>"BEGIN:VEVENT"&amp;"PUTLINEFEEDHERE"&amp;"DTSTART:"&amp;YEAR(Sheet1!$A42)&amp;$A42&amp;$B42&amp;"T193000Z"&amp;"PUTLINEFEEDHERE"&amp;"DTEND:"&amp;YEAR(Sheet1!$A42)&amp;$A42&amp;$B42&amp;"T235900Z"&amp;"PUTLINEFEEDHERE"&amp;"LOCATION:Honiton"&amp;"PUTLINEFEEDHERE"&amp;"DESCRIPTION:Scalextric ("&amp;$C42&amp;")"&amp;"PUTLINEFEEDHERE"&amp;"PRIORITY:3"&amp;"PUTLINEFEEDHERE"&amp;"END:VEVENT"</f>
        <v>BEGIN:VEVENTPUTLINEFEEDHEREDTSTART:20141010T193000ZPUTLINEFEEDHEREDTEND:20141010T235900ZPUTLINEFEEDHERELOCATION:HonitonPUTLINEFEEDHEREDESCRIPTION:Scalextric (Touring, Group C Endurance)PUTLINEFEEDHEREPRIORITY:3PUTLINEFEEDHEREEND:VEVENT</v>
      </c>
      <c r="F42" s="2" t="s">
        <v>14</v>
      </c>
      <c r="G42" t="str">
        <f>"BEGIN:VEVENT"&amp;"PUTLINEFEEDHERE"&amp;"DTSTART:"&amp;YEAR(Sheet1!$A42)&amp;$A42&amp;$B42&amp;"T193000Z"&amp;"PUTLINEFEEDHERE"&amp;"DTEND:"&amp;YEAR(Sheet1!$A42)&amp;$A42&amp;$B42&amp;"T235900Z"&amp;"PUTLINEFEEDHERE"&amp;"LOCATION:Honiton"&amp;"PUTLINEFEEDHERE"&amp;"SUMMARY:Scalextric ("&amp;$C42&amp;")"&amp;"PUTLINEFEEDHERE"&amp;"PRIORITY:3"&amp;"PUTLINEFEEDHERE"&amp;"END:VEVENT"</f>
        <v>BEGIN:VEVENTPUTLINEFEEDHEREDTSTART:20141010T193000ZPUTLINEFEEDHEREDTEND:20141010T235900ZPUTLINEFEEDHERELOCATION:HonitonPUTLINEFEEDHERESUMMARY:Scalextric (Touring, Group C Endurance)PUTLINEFEEDHEREPRIORITY:3PUTLINEFEEDHEREEND:VEVENT</v>
      </c>
    </row>
    <row r="43" spans="1:7">
      <c r="A43" s="13">
        <f>IF(LEN(MONTH(Sheet1!A43))&gt;1,MONTH(Sheet1!A43),"0"&amp;MONTH(Sheet1!A43))</f>
        <v>10</v>
      </c>
      <c r="B43" s="13">
        <f>IF(LEN(DAY(Sheet1!A43))&gt;1,DAY(Sheet1!A43),"0"&amp;DAY(Sheet1!A43))</f>
        <v>17</v>
      </c>
      <c r="C43" s="13" t="str">
        <f>IF(LEN(Sheet1!D43)&gt;0,Sheet1!B43&amp;", "&amp;Sheet1!D43,Sheet1!B43)</f>
        <v>Historic Road, GT1-3</v>
      </c>
      <c r="E43" t="str">
        <f>"BEGIN:VEVENT"&amp;"PUTLINEFEEDHERE"&amp;"DTSTART:"&amp;YEAR(Sheet1!$A43)&amp;$A43&amp;$B43&amp;"T193000Z"&amp;"PUTLINEFEEDHERE"&amp;"DTEND:"&amp;YEAR(Sheet1!$A43)&amp;$A43&amp;$B43&amp;"T235900Z"&amp;"PUTLINEFEEDHERE"&amp;"LOCATION:Honiton"&amp;"PUTLINEFEEDHERE"&amp;"DESCRIPTION:Scalextric ("&amp;$C43&amp;")"&amp;"PUTLINEFEEDHERE"&amp;"PRIORITY:3"&amp;"PUTLINEFEEDHERE"&amp;"END:VEVENT"</f>
        <v>BEGIN:VEVENTPUTLINEFEEDHEREDTSTART:20141017T193000ZPUTLINEFEEDHEREDTEND:20141017T235900ZPUTLINEFEEDHERELOCATION:HonitonPUTLINEFEEDHEREDESCRIPTION:Scalextric (Historic Road, GT1-3)PUTLINEFEEDHEREPRIORITY:3PUTLINEFEEDHEREEND:VEVENT</v>
      </c>
      <c r="F43" s="2" t="s">
        <v>14</v>
      </c>
      <c r="G43" t="str">
        <f>"BEGIN:VEVENT"&amp;"PUTLINEFEEDHERE"&amp;"DTSTART:"&amp;YEAR(Sheet1!$A43)&amp;$A43&amp;$B43&amp;"T193000Z"&amp;"PUTLINEFEEDHERE"&amp;"DTEND:"&amp;YEAR(Sheet1!$A43)&amp;$A43&amp;$B43&amp;"T235900Z"&amp;"PUTLINEFEEDHERE"&amp;"LOCATION:Honiton"&amp;"PUTLINEFEEDHERE"&amp;"SUMMARY:Scalextric ("&amp;$C43&amp;")"&amp;"PUTLINEFEEDHERE"&amp;"PRIORITY:3"&amp;"PUTLINEFEEDHERE"&amp;"END:VEVENT"</f>
        <v>BEGIN:VEVENTPUTLINEFEEDHEREDTSTART:20141017T193000ZPUTLINEFEEDHEREDTEND:20141017T235900ZPUTLINEFEEDHERELOCATION:HonitonPUTLINEFEEDHERESUMMARY:Scalextric (Historic Road, GT1-3)PUTLINEFEEDHEREPRIORITY:3PUTLINEFEEDHEREEND:VEVENT</v>
      </c>
    </row>
    <row r="44" spans="1:7">
      <c r="A44" s="13">
        <f>IF(LEN(MONTH(Sheet1!A44))&gt;1,MONTH(Sheet1!A44),"0"&amp;MONTH(Sheet1!A44))</f>
        <v>10</v>
      </c>
      <c r="B44" s="13">
        <f>IF(LEN(DAY(Sheet1!A44))&gt;1,DAY(Sheet1!A44),"0"&amp;DAY(Sheet1!A44))</f>
        <v>24</v>
      </c>
      <c r="C44" s="13" t="str">
        <f>IF(LEN(Sheet1!D44)&gt;0,Sheet1!B44&amp;", "&amp;Sheet1!D44,Sheet1!B44)</f>
        <v>Nascar, LMP</v>
      </c>
      <c r="E44" t="str">
        <f>"BEGIN:VEVENT"&amp;"PUTLINEFEEDHERE"&amp;"DTSTART:"&amp;YEAR(Sheet1!$A44)&amp;$A44&amp;$B44&amp;"T193000Z"&amp;"PUTLINEFEEDHERE"&amp;"DTEND:"&amp;YEAR(Sheet1!$A44)&amp;$A44&amp;$B44&amp;"T235900Z"&amp;"PUTLINEFEEDHERE"&amp;"LOCATION:Honiton"&amp;"PUTLINEFEEDHERE"&amp;"DESCRIPTION:Scalextric ("&amp;$C44&amp;")"&amp;"PUTLINEFEEDHERE"&amp;"PRIORITY:3"&amp;"PUTLINEFEEDHERE"&amp;"END:VEVENT"</f>
        <v>BEGIN:VEVENTPUTLINEFEEDHEREDTSTART:20141024T193000ZPUTLINEFEEDHEREDTEND:20141024T235900ZPUTLINEFEEDHERELOCATION:HonitonPUTLINEFEEDHEREDESCRIPTION:Scalextric (Nascar, LMP)PUTLINEFEEDHEREPRIORITY:3PUTLINEFEEDHEREEND:VEVENT</v>
      </c>
      <c r="F44" s="2" t="s">
        <v>14</v>
      </c>
      <c r="G44" t="str">
        <f>"BEGIN:VEVENT"&amp;"PUTLINEFEEDHERE"&amp;"DTSTART:"&amp;YEAR(Sheet1!$A44)&amp;$A44&amp;$B44&amp;"T193000Z"&amp;"PUTLINEFEEDHERE"&amp;"DTEND:"&amp;YEAR(Sheet1!$A44)&amp;$A44&amp;$B44&amp;"T235900Z"&amp;"PUTLINEFEEDHERE"&amp;"LOCATION:Honiton"&amp;"PUTLINEFEEDHERE"&amp;"SUMMARY:Scalextric ("&amp;$C44&amp;")"&amp;"PUTLINEFEEDHERE"&amp;"PRIORITY:3"&amp;"PUTLINEFEEDHERE"&amp;"END:VEVENT"</f>
        <v>BEGIN:VEVENTPUTLINEFEEDHEREDTSTART:20141024T193000ZPUTLINEFEEDHEREDTEND:20141024T235900ZPUTLINEFEEDHERELOCATION:HonitonPUTLINEFEEDHERESUMMARY:Scalextric (Nascar, LMP)PUTLINEFEEDHEREPRIORITY:3PUTLINEFEEDHEREEND:VEVENT</v>
      </c>
    </row>
    <row r="45" spans="1:7">
      <c r="A45" s="13">
        <f>IF(LEN(MONTH(Sheet1!A45))&gt;1,MONTH(Sheet1!A45),"0"&amp;MONTH(Sheet1!A45))</f>
        <v>10</v>
      </c>
      <c r="B45" s="13">
        <f>IF(LEN(DAY(Sheet1!A45))&gt;1,DAY(Sheet1!A45),"0"&amp;DAY(Sheet1!A45))</f>
        <v>31</v>
      </c>
      <c r="C45" s="13" t="str">
        <f>IF(LEN(Sheet1!D33)&gt;0,Sheet1!B33&amp;", "&amp;Sheet1!D33,Sheet1!B33)</f>
        <v>GT3 only, Rally</v>
      </c>
      <c r="E45" t="str">
        <f>"BEGIN:VEVENT"&amp;"PUTLINEFEEDHERE"&amp;"DTSTART:"&amp;YEAR(Sheet1!$A45)&amp;$A45&amp;$B45&amp;"T193000Z"&amp;"PUTLINEFEEDHERE"&amp;"DTEND:"&amp;YEAR(Sheet1!$A45)&amp;$A45&amp;$B45&amp;"T235900Z"&amp;"PUTLINEFEEDHERE"&amp;"LOCATION:Honiton"&amp;"PUTLINEFEEDHERE"&amp;"DESCRIPTION:Scalextric ("&amp;$C45&amp;")"&amp;"PUTLINEFEEDHERE"&amp;"PRIORITY:3"&amp;"PUTLINEFEEDHERE"&amp;"END:VEVENT"</f>
        <v>BEGIN:VEVENTPUTLINEFEEDHEREDTSTART:20141031T193000ZPUTLINEFEEDHEREDTEND:20141031T235900ZPUTLINEFEEDHERELOCATION:HonitonPUTLINEFEEDHEREDESCRIPTION:Scalextric (GT3 only, Rally)PUTLINEFEEDHEREPRIORITY:3PUTLINEFEEDHEREEND:VEVENT</v>
      </c>
      <c r="F45" s="2" t="s">
        <v>14</v>
      </c>
      <c r="G45" t="str">
        <f>"BEGIN:VEVENT"&amp;"PUTLINEFEEDHERE"&amp;"DTSTART:"&amp;YEAR(Sheet1!$A45)&amp;$A45&amp;$B45&amp;"T193000Z"&amp;"PUTLINEFEEDHERE"&amp;"DTEND:"&amp;YEAR(Sheet1!$A45)&amp;$A45&amp;$B45&amp;"T235900Z"&amp;"PUTLINEFEEDHERE"&amp;"LOCATION:Honiton"&amp;"PUTLINEFEEDHERE"&amp;"SUMMARY:Scalextric ("&amp;$C45&amp;")"&amp;"PUTLINEFEEDHERE"&amp;"PRIORITY:3"&amp;"PUTLINEFEEDHERE"&amp;"END:VEVENT"</f>
        <v>BEGIN:VEVENTPUTLINEFEEDHEREDTSTART:20141031T193000ZPUTLINEFEEDHEREDTEND:20141031T235900ZPUTLINEFEEDHERELOCATION:HonitonPUTLINEFEEDHERESUMMARY:Scalextric (GT3 only, Rally)PUTLINEFEEDHEREPRIORITY:3PUTLINEFEEDHEREEND:VEVENT</v>
      </c>
    </row>
    <row r="46" spans="1:7">
      <c r="A46" s="13">
        <f>IF(LEN(MONTH(Sheet1!A46))&gt;1,MONTH(Sheet1!A46),"0"&amp;MONTH(Sheet1!A46))</f>
        <v>11</v>
      </c>
      <c r="B46" s="13" t="str">
        <f>IF(LEN(DAY(Sheet1!A46))&gt;1,DAY(Sheet1!A46),"0"&amp;DAY(Sheet1!A46))</f>
        <v>07</v>
      </c>
      <c r="C46" s="13" t="str">
        <f>IF(LEN(Sheet1!D46)&gt;0,Sheet1!B46&amp;", "&amp;Sheet1!D46,Sheet1!B46)</f>
        <v>Touring, 1960s Classics</v>
      </c>
      <c r="E46" t="str">
        <f>"BEGIN:VEVENT"&amp;"PUTLINEFEEDHERE"&amp;"DTSTART:"&amp;YEAR(Sheet1!$A46)&amp;$A46&amp;$B46&amp;"T193000Z"&amp;"PUTLINEFEEDHERE"&amp;"DTEND:"&amp;YEAR(Sheet1!$A46)&amp;$A46&amp;$B46&amp;"T235900Z"&amp;"PUTLINEFEEDHERE"&amp;"LOCATION:Honiton"&amp;"PUTLINEFEEDHERE"&amp;"DESCRIPTION:Scalextric ("&amp;$C46&amp;")"&amp;"PUTLINEFEEDHERE"&amp;"PRIORITY:3"&amp;"PUTLINEFEEDHERE"&amp;"END:VEVENT"</f>
        <v>BEGIN:VEVENTPUTLINEFEEDHEREDTSTART:20141107T193000ZPUTLINEFEEDHEREDTEND:20141107T235900ZPUTLINEFEEDHERELOCATION:HonitonPUTLINEFEEDHEREDESCRIPTION:Scalextric (Touring, 1960s Classics)PUTLINEFEEDHEREPRIORITY:3PUTLINEFEEDHEREEND:VEVENT</v>
      </c>
      <c r="F46" s="2" t="s">
        <v>14</v>
      </c>
      <c r="G46" t="str">
        <f>"BEGIN:VEVENT"&amp;"PUTLINEFEEDHERE"&amp;"DTSTART:"&amp;YEAR(Sheet1!$A46)&amp;$A46&amp;$B46&amp;"T193000Z"&amp;"PUTLINEFEEDHERE"&amp;"DTEND:"&amp;YEAR(Sheet1!$A46)&amp;$A46&amp;$B46&amp;"T235900Z"&amp;"PUTLINEFEEDHERE"&amp;"LOCATION:Honiton"&amp;"PUTLINEFEEDHERE"&amp;"SUMMARY:Scalextric ("&amp;$C46&amp;")"&amp;"PUTLINEFEEDHERE"&amp;"PRIORITY:3"&amp;"PUTLINEFEEDHERE"&amp;"END:VEVENT"</f>
        <v>BEGIN:VEVENTPUTLINEFEEDHEREDTSTART:20141107T193000ZPUTLINEFEEDHEREDTEND:20141107T235900ZPUTLINEFEEDHERELOCATION:HonitonPUTLINEFEEDHERESUMMARY:Scalextric (Touring, 1960s Classics)PUTLINEFEEDHEREPRIORITY:3PUTLINEFEEDHEREEND:VEVENT</v>
      </c>
    </row>
    <row r="47" spans="1:7">
      <c r="A47" s="13">
        <f>IF(LEN(MONTH(Sheet1!A47))&gt;1,MONTH(Sheet1!A47),"0"&amp;MONTH(Sheet1!A47))</f>
        <v>11</v>
      </c>
      <c r="B47" s="13">
        <f>IF(LEN(DAY(Sheet1!A47))&gt;1,DAY(Sheet1!A47),"0"&amp;DAY(Sheet1!A47))</f>
        <v>14</v>
      </c>
      <c r="C47" s="13" t="str">
        <f>IF(LEN(Sheet1!D47)&gt;0,Sheet1!B47&amp;", "&amp;Sheet1!D47,Sheet1!B47)</f>
        <v>Historic Road, Group C Endurance</v>
      </c>
      <c r="E47" t="str">
        <f>"BEGIN:VEVENT"&amp;"PUTLINEFEEDHERE"&amp;"DTSTART:"&amp;YEAR(Sheet1!$A47)&amp;$A47&amp;$B47&amp;"T193000Z"&amp;"PUTLINEFEEDHERE"&amp;"DTEND:"&amp;YEAR(Sheet1!$A47)&amp;$A47&amp;$B47&amp;"T235900Z"&amp;"PUTLINEFEEDHERE"&amp;"LOCATION:Honiton"&amp;"PUTLINEFEEDHERE"&amp;"DESCRIPTION:Scalextric ("&amp;$C47&amp;")"&amp;"PUTLINEFEEDHERE"&amp;"PRIORITY:3"&amp;"PUTLINEFEEDHERE"&amp;"END:VEVENT"</f>
        <v>BEGIN:VEVENTPUTLINEFEEDHEREDTSTART:20141114T193000ZPUTLINEFEEDHEREDTEND:20141114T235900ZPUTLINEFEEDHERELOCATION:HonitonPUTLINEFEEDHEREDESCRIPTION:Scalextric (Historic Road, Group C Endurance)PUTLINEFEEDHEREPRIORITY:3PUTLINEFEEDHEREEND:VEVENT</v>
      </c>
      <c r="F47" s="2" t="s">
        <v>14</v>
      </c>
      <c r="G47" t="str">
        <f>"BEGIN:VEVENT"&amp;"PUTLINEFEEDHERE"&amp;"DTSTART:"&amp;YEAR(Sheet1!$A47)&amp;$A47&amp;$B47&amp;"T193000Z"&amp;"PUTLINEFEEDHERE"&amp;"DTEND:"&amp;YEAR(Sheet1!$A47)&amp;$A47&amp;$B47&amp;"T235900Z"&amp;"PUTLINEFEEDHERE"&amp;"LOCATION:Honiton"&amp;"PUTLINEFEEDHERE"&amp;"SUMMARY:Scalextric ("&amp;$C47&amp;")"&amp;"PUTLINEFEEDHERE"&amp;"PRIORITY:3"&amp;"PUTLINEFEEDHERE"&amp;"END:VEVENT"</f>
        <v>BEGIN:VEVENTPUTLINEFEEDHEREDTSTART:20141114T193000ZPUTLINEFEEDHEREDTEND:20141114T235900ZPUTLINEFEEDHERELOCATION:HonitonPUTLINEFEEDHERESUMMARY:Scalextric (Historic Road, Group C Endurance)PUTLINEFEEDHEREPRIORITY:3PUTLINEFEEDHEREEND:VEVENT</v>
      </c>
    </row>
    <row r="48" spans="1:7">
      <c r="A48" s="13">
        <f>IF(LEN(MONTH(Sheet1!A48))&gt;1,MONTH(Sheet1!A48),"0"&amp;MONTH(Sheet1!A48))</f>
        <v>11</v>
      </c>
      <c r="B48" s="13">
        <f>IF(LEN(DAY(Sheet1!A48))&gt;1,DAY(Sheet1!A48),"0"&amp;DAY(Sheet1!A48))</f>
        <v>21</v>
      </c>
      <c r="C48" s="13" t="str">
        <f>IF(LEN(Sheet1!D48)&gt;0,Sheet1!B48&amp;", "&amp;Sheet1!D48,Sheet1!B48)</f>
        <v>Open Wheel, GT1-3</v>
      </c>
      <c r="E48" t="str">
        <f>"BEGIN:VEVENT"&amp;"PUTLINEFEEDHERE"&amp;"DTSTART:"&amp;YEAR(Sheet1!$A48)&amp;$A48&amp;$B48&amp;"T193000Z"&amp;"PUTLINEFEEDHERE"&amp;"DTEND:"&amp;YEAR(Sheet1!$A48)&amp;$A48&amp;$B48&amp;"T235900Z"&amp;"PUTLINEFEEDHERE"&amp;"LOCATION:Honiton"&amp;"PUTLINEFEEDHERE"&amp;"DESCRIPTION:Scalextric ("&amp;$C48&amp;")"&amp;"PUTLINEFEEDHERE"&amp;"PRIORITY:3"&amp;"PUTLINEFEEDHERE"&amp;"END:VEVENT"</f>
        <v>BEGIN:VEVENTPUTLINEFEEDHEREDTSTART:20141121T193000ZPUTLINEFEEDHEREDTEND:20141121T235900ZPUTLINEFEEDHERELOCATION:HonitonPUTLINEFEEDHEREDESCRIPTION:Scalextric (Open Wheel, GT1-3)PUTLINEFEEDHEREPRIORITY:3PUTLINEFEEDHEREEND:VEVENT</v>
      </c>
      <c r="F48" s="2" t="s">
        <v>14</v>
      </c>
      <c r="G48" t="str">
        <f>"BEGIN:VEVENT"&amp;"PUTLINEFEEDHERE"&amp;"DTSTART:"&amp;YEAR(Sheet1!$A48)&amp;$A48&amp;$B48&amp;"T193000Z"&amp;"PUTLINEFEEDHERE"&amp;"DTEND:"&amp;YEAR(Sheet1!$A48)&amp;$A48&amp;$B48&amp;"T235900Z"&amp;"PUTLINEFEEDHERE"&amp;"LOCATION:Honiton"&amp;"PUTLINEFEEDHERE"&amp;"SUMMARY:Scalextric ("&amp;$C48&amp;")"&amp;"PUTLINEFEEDHERE"&amp;"PRIORITY:3"&amp;"PUTLINEFEEDHERE"&amp;"END:VEVENT"</f>
        <v>BEGIN:VEVENTPUTLINEFEEDHEREDTSTART:20141121T193000ZPUTLINEFEEDHEREDTEND:20141121T235900ZPUTLINEFEEDHERELOCATION:HonitonPUTLINEFEEDHERESUMMARY:Scalextric (Open Wheel, GT1-3)PUTLINEFEEDHEREPRIORITY:3PUTLINEFEEDHEREEND:VEVENT</v>
      </c>
    </row>
    <row r="49" spans="1:7">
      <c r="A49" s="13">
        <f>IF(LEN(MONTH(Sheet1!A49))&gt;1,MONTH(Sheet1!A49),"0"&amp;MONTH(Sheet1!A49))</f>
        <v>11</v>
      </c>
      <c r="B49" s="13">
        <f>IF(LEN(DAY(Sheet1!A49))&gt;1,DAY(Sheet1!A49),"0"&amp;DAY(Sheet1!A49))</f>
        <v>28</v>
      </c>
      <c r="C49" s="13" t="str">
        <f>IF(LEN(Sheet1!D49)&gt;0,Sheet1!B49&amp;", "&amp;Sheet1!D49,Sheet1!B49)</f>
        <v>GT3 only, LMP</v>
      </c>
      <c r="E49" t="str">
        <f>"BEGIN:VEVENT"&amp;"PUTLINEFEEDHERE"&amp;"DTSTART:"&amp;YEAR(Sheet1!$A49)&amp;$A49&amp;$B49&amp;"T193000Z"&amp;"PUTLINEFEEDHERE"&amp;"DTEND:"&amp;YEAR(Sheet1!$A49)&amp;$A49&amp;$B49&amp;"T235900Z"&amp;"PUTLINEFEEDHERE"&amp;"LOCATION:Honiton"&amp;"PUTLINEFEEDHERE"&amp;"DESCRIPTION:Scalextric ("&amp;$C49&amp;")"&amp;"PUTLINEFEEDHERE"&amp;"PRIORITY:3"&amp;"PUTLINEFEEDHERE"&amp;"END:VEVENT"</f>
        <v>BEGIN:VEVENTPUTLINEFEEDHEREDTSTART:20141128T193000ZPUTLINEFEEDHEREDTEND:20141128T235900ZPUTLINEFEEDHERELOCATION:HonitonPUTLINEFEEDHEREDESCRIPTION:Scalextric (GT3 only, LMP)PUTLINEFEEDHEREPRIORITY:3PUTLINEFEEDHEREEND:VEVENT</v>
      </c>
      <c r="F49" s="2" t="s">
        <v>14</v>
      </c>
      <c r="G49" t="str">
        <f>"BEGIN:VEVENT"&amp;"PUTLINEFEEDHERE"&amp;"DTSTART:"&amp;YEAR(Sheet1!$A49)&amp;$A49&amp;$B49&amp;"T193000Z"&amp;"PUTLINEFEEDHERE"&amp;"DTEND:"&amp;YEAR(Sheet1!$A49)&amp;$A49&amp;$B49&amp;"T235900Z"&amp;"PUTLINEFEEDHERE"&amp;"LOCATION:Honiton"&amp;"PUTLINEFEEDHERE"&amp;"SUMMARY:Scalextric ("&amp;$C49&amp;")"&amp;"PUTLINEFEEDHERE"&amp;"PRIORITY:3"&amp;"PUTLINEFEEDHERE"&amp;"END:VEVENT"</f>
        <v>BEGIN:VEVENTPUTLINEFEEDHEREDTSTART:20141128T193000ZPUTLINEFEEDHEREDTEND:20141128T235900ZPUTLINEFEEDHERELOCATION:HonitonPUTLINEFEEDHERESUMMARY:Scalextric (GT3 only, LMP)PUTLINEFEEDHEREPRIORITY:3PUTLINEFEEDHEREEND:VEVENT</v>
      </c>
    </row>
    <row r="50" spans="1:7">
      <c r="A50" s="13">
        <f>IF(LEN(MONTH(Sheet1!A50))&gt;1,MONTH(Sheet1!A50),"0"&amp;MONTH(Sheet1!A50))</f>
        <v>12</v>
      </c>
      <c r="B50" s="13" t="str">
        <f>IF(LEN(DAY(Sheet1!A50))&gt;1,DAY(Sheet1!A50),"0"&amp;DAY(Sheet1!A50))</f>
        <v>05</v>
      </c>
      <c r="C50" s="13" t="str">
        <f>IF(LEN(Sheet1!D50)&gt;0,Sheet1!B50&amp;", "&amp;Sheet1!D50,Sheet1!B50)</f>
        <v>Touring, Rally</v>
      </c>
      <c r="E50" t="str">
        <f>"BEGIN:VEVENT"&amp;"PUTLINEFEEDHERE"&amp;"DTSTART:"&amp;YEAR(Sheet1!$A50)&amp;$A50&amp;$B50&amp;"T193000Z"&amp;"PUTLINEFEEDHERE"&amp;"DTEND:"&amp;YEAR(Sheet1!$A50)&amp;$A50&amp;$B50&amp;"T235900Z"&amp;"PUTLINEFEEDHERE"&amp;"LOCATION:Honiton"&amp;"PUTLINEFEEDHERE"&amp;"DESCRIPTION:Scalextric ("&amp;$C50&amp;")"&amp;"PUTLINEFEEDHERE"&amp;"PRIORITY:3"&amp;"PUTLINEFEEDHERE"&amp;"END:VEVENT"</f>
        <v>BEGIN:VEVENTPUTLINEFEEDHEREDTSTART:20141205T193000ZPUTLINEFEEDHEREDTEND:20141205T235900ZPUTLINEFEEDHERELOCATION:HonitonPUTLINEFEEDHEREDESCRIPTION:Scalextric (Touring, Rally)PUTLINEFEEDHEREPRIORITY:3PUTLINEFEEDHEREEND:VEVENT</v>
      </c>
      <c r="F50" s="2" t="s">
        <v>14</v>
      </c>
      <c r="G50" t="str">
        <f>"BEGIN:VEVENT"&amp;"PUTLINEFEEDHERE"&amp;"DTSTART:"&amp;YEAR(Sheet1!$A50)&amp;$A50&amp;$B50&amp;"T193000Z"&amp;"PUTLINEFEEDHERE"&amp;"DTEND:"&amp;YEAR(Sheet1!$A50)&amp;$A50&amp;$B50&amp;"T235900Z"&amp;"PUTLINEFEEDHERE"&amp;"LOCATION:Honiton"&amp;"PUTLINEFEEDHERE"&amp;"SUMMARY:Scalextric ("&amp;$C50&amp;")"&amp;"PUTLINEFEEDHERE"&amp;"PRIORITY:3"&amp;"PUTLINEFEEDHERE"&amp;"END:VEVENT"</f>
        <v>BEGIN:VEVENTPUTLINEFEEDHEREDTSTART:20141205T193000ZPUTLINEFEEDHEREDTEND:20141205T235900ZPUTLINEFEEDHERELOCATION:HonitonPUTLINEFEEDHERESUMMARY:Scalextric (Touring, Rally)PUTLINEFEEDHEREPRIORITY:3PUTLINEFEEDHEREEND:VEVENT</v>
      </c>
    </row>
    <row r="51" spans="1:7">
      <c r="A51" s="13">
        <f>IF(LEN(MONTH(Sheet1!A51))&gt;1,MONTH(Sheet1!A51),"0"&amp;MONTH(Sheet1!A51))</f>
        <v>12</v>
      </c>
      <c r="B51" s="13">
        <f>IF(LEN(DAY(Sheet1!A51))&gt;1,DAY(Sheet1!A51),"0"&amp;DAY(Sheet1!A51))</f>
        <v>12</v>
      </c>
      <c r="C51" s="13" t="str">
        <f>IF(LEN(Sheet1!D51)&gt;0,Sheet1!B51&amp;", "&amp;Sheet1!D51,Sheet1!B51)</f>
        <v>Historic Road, GT1-3</v>
      </c>
      <c r="E51" t="str">
        <f>"BEGIN:VEVENT"&amp;"PUTLINEFEEDHERE"&amp;"DTSTART:"&amp;YEAR(Sheet1!$A51)&amp;$A51&amp;$B51&amp;"T193000Z"&amp;"PUTLINEFEEDHERE"&amp;"DTEND:"&amp;YEAR(Sheet1!$A51)&amp;$A51&amp;$B51&amp;"T235900Z"&amp;"PUTLINEFEEDHERE"&amp;"LOCATION:Honiton"&amp;"PUTLINEFEEDHERE"&amp;"DESCRIPTION:Scalextric ("&amp;$C51&amp;")"&amp;"PUTLINEFEEDHERE"&amp;"PRIORITY:3"&amp;"PUTLINEFEEDHERE"&amp;"END:VEVENT"</f>
        <v>BEGIN:VEVENTPUTLINEFEEDHEREDTSTART:20141212T193000ZPUTLINEFEEDHEREDTEND:20141212T235900ZPUTLINEFEEDHERELOCATION:HonitonPUTLINEFEEDHEREDESCRIPTION:Scalextric (Historic Road, GT1-3)PUTLINEFEEDHEREPRIORITY:3PUTLINEFEEDHEREEND:VEVENT</v>
      </c>
      <c r="F51" s="2" t="s">
        <v>14</v>
      </c>
      <c r="G51" t="str">
        <f>"BEGIN:VEVENT"&amp;"PUTLINEFEEDHERE"&amp;"DTSTART:"&amp;YEAR(Sheet1!$A51)&amp;$A51&amp;$B51&amp;"T193000Z"&amp;"PUTLINEFEEDHERE"&amp;"DTEND:"&amp;YEAR(Sheet1!$A51)&amp;$A51&amp;$B51&amp;"T235900Z"&amp;"PUTLINEFEEDHERE"&amp;"LOCATION:Honiton"&amp;"PUTLINEFEEDHERE"&amp;"SUMMARY:Scalextric ("&amp;$C51&amp;")"&amp;"PUTLINEFEEDHERE"&amp;"PRIORITY:3"&amp;"PUTLINEFEEDHERE"&amp;"END:VEVENT"</f>
        <v>BEGIN:VEVENTPUTLINEFEEDHEREDTSTART:20141212T193000ZPUTLINEFEEDHEREDTEND:20141212T235900ZPUTLINEFEEDHERELOCATION:HonitonPUTLINEFEEDHERESUMMARY:Scalextric (Historic Road, GT1-3)PUTLINEFEEDHEREPRIORITY:3PUTLINEFEEDHEREEND:VEVENT</v>
      </c>
    </row>
    <row r="52" spans="1:7">
      <c r="A52" s="13">
        <f>IF(LEN(MONTH(Sheet1!A52))&gt;1,MONTH(Sheet1!A52),"0"&amp;MONTH(Sheet1!A52))</f>
        <v>12</v>
      </c>
      <c r="B52" s="13">
        <f>IF(LEN(DAY(Sheet1!A52))&gt;1,DAY(Sheet1!A52),"0"&amp;DAY(Sheet1!A52))</f>
        <v>19</v>
      </c>
      <c r="C52" s="13">
        <f>IF(LEN(Sheet1!D52)&gt;0,Sheet1!B52&amp;", "&amp;Sheet1!D52,Sheet1!B52)</f>
        <v>0</v>
      </c>
      <c r="E52" t="str">
        <f>"BEGIN:VEVENT"&amp;"PUTLINEFEEDHERE"&amp;"DTSTART:"&amp;YEAR(Sheet1!$A52)&amp;$A52&amp;$B52&amp;"T193000Z"&amp;"PUTLINEFEEDHERE"&amp;"DTEND:"&amp;YEAR(Sheet1!$A52)&amp;$A52&amp;$B52&amp;"T235900Z"&amp;"PUTLINEFEEDHERE"&amp;"LOCATION:Honiton"&amp;"PUTLINEFEEDHERE"&amp;"DESCRIPTION:Scalextric ("&amp;$C52&amp;")"&amp;"PUTLINEFEEDHERE"&amp;"PRIORITY:3"&amp;"PUTLINEFEEDHERE"&amp;"END:VEVENT"</f>
        <v>BEGIN:VEVENTPUTLINEFEEDHEREDTSTART:20141219T193000ZPUTLINEFEEDHEREDTEND:20141219T235900ZPUTLINEFEEDHERELOCATION:HonitonPUTLINEFEEDHEREDESCRIPTION:Scalextric (0)PUTLINEFEEDHEREPRIORITY:3PUTLINEFEEDHEREEND:VEVENT</v>
      </c>
      <c r="F52" s="2" t="s">
        <v>14</v>
      </c>
      <c r="G52" t="str">
        <f>"BEGIN:VEVENT"&amp;"PUTLINEFEEDHERE"&amp;"DTSTART:"&amp;YEAR(Sheet1!$A52)&amp;$A52&amp;$B52&amp;"T193000Z"&amp;"PUTLINEFEEDHERE"&amp;"DTEND:"&amp;YEAR(Sheet1!$A52)&amp;$A52&amp;$B52&amp;"T235900Z"&amp;"PUTLINEFEEDHERE"&amp;"LOCATION:Honiton"&amp;"PUTLINEFEEDHERE"&amp;"SUMMARY:Scalextric ("&amp;$C52&amp;")"&amp;"PUTLINEFEEDHERE"&amp;"PRIORITY:3"&amp;"PUTLINEFEEDHERE"&amp;"END:VEVENT"</f>
        <v>BEGIN:VEVENTPUTLINEFEEDHEREDTSTART:20141219T193000ZPUTLINEFEEDHEREDTEND:20141219T235900ZPUTLINEFEEDHERELOCATION:HonitonPUTLINEFEEDHERESUMMARY:Scalextric (0)PUTLINEFEEDHEREPRIORITY:3PUTLINEFEEDHEREEND:VEVENT</v>
      </c>
    </row>
    <row r="53" spans="1:7">
      <c r="A53" s="13">
        <f>IF(LEN(MONTH(Sheet1!A53))&gt;1,MONTH(Sheet1!A53),"0"&amp;MONTH(Sheet1!A53))</f>
        <v>12</v>
      </c>
      <c r="B53" s="13">
        <f>IF(LEN(DAY(Sheet1!A53))&gt;1,DAY(Sheet1!A53),"0"&amp;DAY(Sheet1!A53))</f>
        <v>26</v>
      </c>
      <c r="C53" s="13">
        <f>IF(LEN(Sheet1!D53)&gt;0,Sheet1!B53&amp;", "&amp;Sheet1!D53,Sheet1!B53)</f>
        <v>0</v>
      </c>
      <c r="E53" t="str">
        <f>"BEGIN:VEVENT"&amp;"PUTLINEFEEDHERE"&amp;"DTSTART:"&amp;YEAR(Sheet1!$A53)&amp;$A53&amp;$B53&amp;"T193000Z"&amp;"PUTLINEFEEDHERE"&amp;"DTEND:"&amp;YEAR(Sheet1!$A53)&amp;$A53&amp;$B53&amp;"T235900Z"&amp;"PUTLINEFEEDHERE"&amp;"LOCATION:Honiton"&amp;"PUTLINEFEEDHERE"&amp;"DESCRIPTION:Scalextric ("&amp;$C53&amp;")"&amp;"PUTLINEFEEDHERE"&amp;"PRIORITY:3"&amp;"PUTLINEFEEDHERE"&amp;"END:VEVENT"</f>
        <v>BEGIN:VEVENTPUTLINEFEEDHEREDTSTART:20141226T193000ZPUTLINEFEEDHEREDTEND:20141226T235900ZPUTLINEFEEDHERELOCATION:HonitonPUTLINEFEEDHEREDESCRIPTION:Scalextric (0)PUTLINEFEEDHEREPRIORITY:3PUTLINEFEEDHEREEND:VEVENT</v>
      </c>
      <c r="F53" s="2" t="s">
        <v>14</v>
      </c>
      <c r="G53" t="str">
        <f>"BEGIN:VEVENT"&amp;"PUTLINEFEEDHERE"&amp;"DTSTART:"&amp;YEAR(Sheet1!$A53)&amp;$A53&amp;$B53&amp;"T193000Z"&amp;"PUTLINEFEEDHERE"&amp;"DTEND:"&amp;YEAR(Sheet1!$A53)&amp;$A53&amp;$B53&amp;"T235900Z"&amp;"PUTLINEFEEDHERE"&amp;"LOCATION:Honiton"&amp;"PUTLINEFEEDHERE"&amp;"SUMMARY:Scalextric ("&amp;$C53&amp;")"&amp;"PUTLINEFEEDHERE"&amp;"PRIORITY:3"&amp;"PUTLINEFEEDHERE"&amp;"END:VEVENT"</f>
        <v>BEGIN:VEVENTPUTLINEFEEDHEREDTSTART:20141226T193000ZPUTLINEFEEDHEREDTEND:20141226T235900ZPUTLINEFEEDHERELOCATION:HonitonPUTLINEFEEDHERESUMMARY:Scalextric (0)PUTLINEFEEDHEREPRIORITY:3PUTLINEFEEDHEREEND:VEVENT</v>
      </c>
    </row>
    <row r="54" spans="1:7">
      <c r="E54" s="2" t="s">
        <v>16</v>
      </c>
      <c r="F54" s="2" t="s">
        <v>14</v>
      </c>
      <c r="G54" s="2" t="s">
        <v>16</v>
      </c>
    </row>
  </sheetData>
  <printOptions gridLines="1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 Blackmore</cp:lastModifiedBy>
  <cp:lastPrinted>2013-12-30T22:39:22Z</cp:lastPrinted>
  <dcterms:created xsi:type="dcterms:W3CDTF">2007-10-06T21:57:31Z</dcterms:created>
  <dcterms:modified xsi:type="dcterms:W3CDTF">2014-02-02T16:02:48Z</dcterms:modified>
</cp:coreProperties>
</file>